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D42" i="3" l="1"/>
  <c r="D43" i="3"/>
  <c r="D44" i="3"/>
  <c r="C79" i="3" s="1"/>
  <c r="L79" i="3" s="1"/>
  <c r="D45" i="3"/>
  <c r="D46" i="3"/>
  <c r="D47" i="3"/>
  <c r="D48" i="3"/>
  <c r="D49" i="3"/>
  <c r="D79" i="3" s="1"/>
  <c r="M79" i="3" s="1"/>
  <c r="D50" i="3"/>
  <c r="D51" i="3"/>
  <c r="D52" i="3"/>
  <c r="D53" i="3"/>
  <c r="D54" i="3"/>
  <c r="D55" i="3"/>
  <c r="D56" i="3"/>
  <c r="D57" i="3"/>
  <c r="D58" i="3"/>
  <c r="E79" i="3" s="1"/>
  <c r="D59" i="3"/>
  <c r="D60" i="3"/>
  <c r="D61" i="3"/>
  <c r="D62" i="3"/>
  <c r="D63" i="3"/>
  <c r="D64" i="3"/>
  <c r="D41" i="3"/>
  <c r="K79" i="3"/>
  <c r="J79" i="3"/>
  <c r="I79" i="3"/>
  <c r="M78" i="3"/>
  <c r="K78" i="3"/>
  <c r="K80" i="3" s="1"/>
  <c r="K81" i="3" s="1"/>
  <c r="J78" i="3"/>
  <c r="J80" i="3" s="1"/>
  <c r="J81" i="3" s="1"/>
  <c r="I78" i="3"/>
  <c r="I80" i="3" s="1"/>
  <c r="I81" i="3" s="1"/>
  <c r="E78" i="3"/>
  <c r="D78" i="3"/>
  <c r="D80" i="3" s="1"/>
  <c r="D81" i="3" s="1"/>
  <c r="C78" i="3"/>
  <c r="N78" i="3" l="1"/>
  <c r="N79" i="3"/>
  <c r="C80" i="3"/>
  <c r="C81" i="3" s="1"/>
  <c r="C82" i="3" s="1"/>
  <c r="J82" i="3"/>
  <c r="J83" i="3"/>
  <c r="I82" i="3"/>
  <c r="I83" i="3"/>
  <c r="C83" i="3"/>
  <c r="D83" i="3"/>
  <c r="D82" i="3"/>
  <c r="K83" i="3"/>
  <c r="K82" i="3"/>
  <c r="E80" i="3"/>
  <c r="E81" i="3" s="1"/>
  <c r="L78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2" i="3"/>
</calcChain>
</file>

<file path=xl/sharedStrings.xml><?xml version="1.0" encoding="utf-8"?>
<sst xmlns="http://schemas.openxmlformats.org/spreadsheetml/2006/main" count="199" uniqueCount="94">
  <si>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</si>
  <si>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</si>
  <si>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</si>
  <si>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</si>
  <si>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</si>
  <si>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</si>
  <si>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</si>
  <si>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</si>
  <si>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</si>
  <si>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</si>
  <si>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</si>
  <si>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</si>
  <si>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</si>
  <si>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</si>
  <si>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</si>
  <si>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</si>
  <si>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</si>
  <si>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</si>
  <si>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</si>
  <si>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</si>
  <si>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</si>
  <si>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</si>
  <si>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</si>
  <si>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</si>
  <si>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</si>
  <si>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</si>
  <si>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</si>
  <si>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</si>
  <si>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</si>
  <si>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</si>
  <si>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</si>
  <si>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</si>
  <si>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</si>
  <si>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</si>
  <si>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</si>
  <si>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</si>
  <si>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</si>
  <si>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</si>
  <si>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Поселковая</t>
  </si>
  <si>
    <t xml:space="preserve"> 0,2 Поселковая ТСН 1 ао</t>
  </si>
  <si>
    <t xml:space="preserve"> 0,2 Поселковая ТСН 2 ао</t>
  </si>
  <si>
    <t xml:space="preserve"> 10 Поселковая Т 1 ап</t>
  </si>
  <si>
    <t xml:space="preserve"> 10 Поселковая Т 2 ап</t>
  </si>
  <si>
    <t xml:space="preserve"> 10 Поселковая-База ГРЭС ао</t>
  </si>
  <si>
    <t xml:space="preserve"> 10 Поселковая-Микрорайон 1-1 ао</t>
  </si>
  <si>
    <t xml:space="preserve"> 10 Поселковая-МКР 2-1 ао</t>
  </si>
  <si>
    <t xml:space="preserve"> 10 Поселковая-Поселок 1 ао</t>
  </si>
  <si>
    <t xml:space="preserve"> 10 Поселковая-Поселок 2 ао</t>
  </si>
  <si>
    <t xml:space="preserve"> 10 Поселковая-Поселок 2 ао RS УСПД</t>
  </si>
  <si>
    <t xml:space="preserve"> 10 Поселковая-Поселок 3 ао</t>
  </si>
  <si>
    <t xml:space="preserve"> 10 Поселковая-Поселок 3 ао RS УСПД</t>
  </si>
  <si>
    <t xml:space="preserve"> 10 Поселковая-Поселок 4 ао</t>
  </si>
  <si>
    <t xml:space="preserve"> 10 Поселковая-Поселок 4 ао RS УСПД</t>
  </si>
  <si>
    <t xml:space="preserve"> 10 Поселковая-Поселок 6 ао</t>
  </si>
  <si>
    <t xml:space="preserve"> 10 Поселковая-РРС ао</t>
  </si>
  <si>
    <t xml:space="preserve"> 10 Поселковая-Рыбхоз ао</t>
  </si>
  <si>
    <t xml:space="preserve"> 10 Поселковая-Станция 2 ао</t>
  </si>
  <si>
    <t xml:space="preserve"> 10 Поселковая-Станция 2 ап</t>
  </si>
  <si>
    <t xml:space="preserve"> 10 Поселковая-Судский рейд ао</t>
  </si>
  <si>
    <t xml:space="preserve"> 10 Поселковая-Судский рейд ап</t>
  </si>
  <si>
    <t xml:space="preserve"> 10 Поселковая-Уйта ао</t>
  </si>
  <si>
    <t xml:space="preserve"> 10 Поселковая-ФШБ 1 ао</t>
  </si>
  <si>
    <t xml:space="preserve"> 10 Поселковая-ФШБ 2 ао</t>
  </si>
  <si>
    <t/>
  </si>
  <si>
    <t>реактивная энергия</t>
  </si>
  <si>
    <t xml:space="preserve">Т-1 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</si>
  <si>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</si>
  <si>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</si>
  <si>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</si>
  <si>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</si>
  <si>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</si>
  <si>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</si>
  <si>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</si>
  <si>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</si>
  <si>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</si>
  <si>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</si>
  <si>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</si>
  <si>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</si>
  <si>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</si>
  <si>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</si>
  <si>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</si>
  <si>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</si>
  <si>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</si>
  <si>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</si>
  <si>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</si>
  <si>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</si>
  <si>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</si>
  <si>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</si>
  <si>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</si>
  <si>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</si>
  <si>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</si>
  <si>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</si>
  <si>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</si>
  <si>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 в режимный день 15.12.2021   по                                    ПС Поселковая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</si>
</sst>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 applyAlignment="1">
      <alignment horizontal="left"/>
    </xf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R7" activePane="bottomRight" state="frozen"/>
      <selection pane="topRight" activeCell="B1" sqref="B1"/>
      <selection pane="bottomLeft" activeCell="A7" sqref="A7"/>
      <selection pane="bottomRight" activeCell="L7" sqref="L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4" t="s">
        <v>36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Поселковая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35" t="s">
        <v>37</v>
      </c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1" t="s">
        <v>62</v>
      </c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8.3840000000000003</v>
      </c>
      <c r="C7" s="73">
        <v>3.2000000000000001E-2</v>
      </c>
      <c r="D7" s="73">
        <v>1120.8</v>
      </c>
      <c r="E7" s="73">
        <v>501.6</v>
      </c>
      <c r="F7" s="73">
        <v>74</v>
      </c>
      <c r="G7" s="73">
        <v>92.4</v>
      </c>
      <c r="H7" s="73">
        <v>106.4</v>
      </c>
      <c r="I7" s="73">
        <v>194.4</v>
      </c>
      <c r="J7" s="73">
        <v>56</v>
      </c>
      <c r="K7" s="73">
        <v>56</v>
      </c>
      <c r="L7" s="73">
        <v>171.6</v>
      </c>
      <c r="M7" s="73">
        <v>171.4</v>
      </c>
      <c r="N7" s="73">
        <v>16.8</v>
      </c>
      <c r="O7" s="73">
        <v>16.8</v>
      </c>
      <c r="P7" s="73">
        <v>147.20000000000002</v>
      </c>
      <c r="Q7" s="73">
        <v>131.19999999999999</v>
      </c>
      <c r="R7" s="73">
        <v>393</v>
      </c>
      <c r="S7" s="73">
        <v>0</v>
      </c>
      <c r="T7" s="73">
        <v>0.8</v>
      </c>
      <c r="U7" s="73">
        <v>9.6</v>
      </c>
      <c r="V7" s="73">
        <v>0</v>
      </c>
      <c r="W7" s="73">
        <v>184.8</v>
      </c>
      <c r="X7" s="73">
        <v>0</v>
      </c>
      <c r="Y7" s="74">
        <v>40.800000000000004</v>
      </c>
    </row>
    <row r="8" spans="1:54" x14ac:dyDescent="0.2">
      <c r="A8" s="75" t="s">
        <v>4</v>
      </c>
      <c r="B8" s="76">
        <v>8.4</v>
      </c>
      <c r="C8" s="76">
        <v>3.2000000000000001E-2</v>
      </c>
      <c r="D8" s="76">
        <v>1087.2</v>
      </c>
      <c r="E8" s="76">
        <v>480</v>
      </c>
      <c r="F8" s="76">
        <v>70.8</v>
      </c>
      <c r="G8" s="76">
        <v>85.2</v>
      </c>
      <c r="H8" s="76">
        <v>102.4</v>
      </c>
      <c r="I8" s="76">
        <v>182.4</v>
      </c>
      <c r="J8" s="76">
        <v>52</v>
      </c>
      <c r="K8" s="76">
        <v>52</v>
      </c>
      <c r="L8" s="76">
        <v>160</v>
      </c>
      <c r="M8" s="76">
        <v>160.20000000000002</v>
      </c>
      <c r="N8" s="76">
        <v>15.200000000000001</v>
      </c>
      <c r="O8" s="76">
        <v>15.4</v>
      </c>
      <c r="P8" s="76">
        <v>133.19999999999999</v>
      </c>
      <c r="Q8" s="76">
        <v>134</v>
      </c>
      <c r="R8" s="76">
        <v>393</v>
      </c>
      <c r="S8" s="76">
        <v>0</v>
      </c>
      <c r="T8" s="76">
        <v>0.8</v>
      </c>
      <c r="U8" s="76">
        <v>10.200000000000001</v>
      </c>
      <c r="V8" s="76">
        <v>0</v>
      </c>
      <c r="W8" s="76">
        <v>183.20000000000002</v>
      </c>
      <c r="X8" s="76">
        <v>0</v>
      </c>
      <c r="Y8" s="77">
        <v>42</v>
      </c>
    </row>
    <row r="9" spans="1:54" x14ac:dyDescent="0.2">
      <c r="A9" s="75" t="s">
        <v>5</v>
      </c>
      <c r="B9" s="76">
        <v>8.2720000000000002</v>
      </c>
      <c r="C9" s="76">
        <v>3.2000000000000001E-2</v>
      </c>
      <c r="D9" s="76">
        <v>1068</v>
      </c>
      <c r="E9" s="76">
        <v>468</v>
      </c>
      <c r="F9" s="76">
        <v>65.599999999999994</v>
      </c>
      <c r="G9" s="76">
        <v>80.400000000000006</v>
      </c>
      <c r="H9" s="76">
        <v>94.4</v>
      </c>
      <c r="I9" s="76">
        <v>175.20000000000002</v>
      </c>
      <c r="J9" s="76">
        <v>59.6</v>
      </c>
      <c r="K9" s="76">
        <v>59.6</v>
      </c>
      <c r="L9" s="76">
        <v>159.6</v>
      </c>
      <c r="M9" s="76">
        <v>159.4</v>
      </c>
      <c r="N9" s="76">
        <v>14.4</v>
      </c>
      <c r="O9" s="76">
        <v>14.200000000000001</v>
      </c>
      <c r="P9" s="76">
        <v>128.4</v>
      </c>
      <c r="Q9" s="76">
        <v>126.4</v>
      </c>
      <c r="R9" s="76">
        <v>392.40000000000003</v>
      </c>
      <c r="S9" s="76">
        <v>0</v>
      </c>
      <c r="T9" s="76">
        <v>0.8</v>
      </c>
      <c r="U9" s="76">
        <v>10.200000000000001</v>
      </c>
      <c r="V9" s="76">
        <v>0</v>
      </c>
      <c r="W9" s="76">
        <v>182.4</v>
      </c>
      <c r="X9" s="76">
        <v>0</v>
      </c>
      <c r="Y9" s="77">
        <v>43.2</v>
      </c>
    </row>
    <row r="10" spans="1:54" x14ac:dyDescent="0.2">
      <c r="A10" s="75" t="s">
        <v>6</v>
      </c>
      <c r="B10" s="76">
        <v>8.3680000000000003</v>
      </c>
      <c r="C10" s="76">
        <v>3.2000000000000001E-2</v>
      </c>
      <c r="D10" s="76">
        <v>1053.5999999999999</v>
      </c>
      <c r="E10" s="76">
        <v>453.6</v>
      </c>
      <c r="F10" s="76">
        <v>61.6</v>
      </c>
      <c r="G10" s="76">
        <v>81.600000000000009</v>
      </c>
      <c r="H10" s="76">
        <v>94.4</v>
      </c>
      <c r="I10" s="76">
        <v>172</v>
      </c>
      <c r="J10" s="76">
        <v>49.6</v>
      </c>
      <c r="K10" s="76">
        <v>49.6</v>
      </c>
      <c r="L10" s="76">
        <v>154.80000000000001</v>
      </c>
      <c r="M10" s="76">
        <v>154.6</v>
      </c>
      <c r="N10" s="76">
        <v>14.4</v>
      </c>
      <c r="O10" s="76">
        <v>14.4</v>
      </c>
      <c r="P10" s="76">
        <v>124.4</v>
      </c>
      <c r="Q10" s="76">
        <v>127.2</v>
      </c>
      <c r="R10" s="76">
        <v>393</v>
      </c>
      <c r="S10" s="76">
        <v>0</v>
      </c>
      <c r="T10" s="76">
        <v>1.6</v>
      </c>
      <c r="U10" s="76">
        <v>10.8</v>
      </c>
      <c r="V10" s="76">
        <v>0</v>
      </c>
      <c r="W10" s="76">
        <v>179.20000000000002</v>
      </c>
      <c r="X10" s="76">
        <v>0</v>
      </c>
      <c r="Y10" s="77">
        <v>42</v>
      </c>
    </row>
    <row r="11" spans="1:54" x14ac:dyDescent="0.2">
      <c r="A11" s="75" t="s">
        <v>7</v>
      </c>
      <c r="B11" s="76">
        <v>8.3680000000000003</v>
      </c>
      <c r="C11" s="76">
        <v>1.6E-2</v>
      </c>
      <c r="D11" s="76">
        <v>1053.5999999999999</v>
      </c>
      <c r="E11" s="76">
        <v>472.8</v>
      </c>
      <c r="F11" s="76">
        <v>61.6</v>
      </c>
      <c r="G11" s="76">
        <v>80.400000000000006</v>
      </c>
      <c r="H11" s="76">
        <v>93.2</v>
      </c>
      <c r="I11" s="76">
        <v>176</v>
      </c>
      <c r="J11" s="76">
        <v>50.4</v>
      </c>
      <c r="K11" s="76">
        <v>50.6</v>
      </c>
      <c r="L11" s="76">
        <v>156.80000000000001</v>
      </c>
      <c r="M11" s="76">
        <v>157</v>
      </c>
      <c r="N11" s="76">
        <v>18.400000000000002</v>
      </c>
      <c r="O11" s="76">
        <v>18.600000000000001</v>
      </c>
      <c r="P11" s="76">
        <v>140</v>
      </c>
      <c r="Q11" s="76">
        <v>124.8</v>
      </c>
      <c r="R11" s="76">
        <v>390.6</v>
      </c>
      <c r="S11" s="76">
        <v>0</v>
      </c>
      <c r="T11" s="76">
        <v>0.8</v>
      </c>
      <c r="U11" s="76">
        <v>9.6</v>
      </c>
      <c r="V11" s="76">
        <v>0</v>
      </c>
      <c r="W11" s="76">
        <v>174.4</v>
      </c>
      <c r="X11" s="76">
        <v>0</v>
      </c>
      <c r="Y11" s="77">
        <v>40.800000000000004</v>
      </c>
    </row>
    <row r="12" spans="1:54" x14ac:dyDescent="0.2">
      <c r="A12" s="75" t="s">
        <v>8</v>
      </c>
      <c r="B12" s="76">
        <v>8.2240000000000002</v>
      </c>
      <c r="C12" s="76">
        <v>3.2000000000000001E-2</v>
      </c>
      <c r="D12" s="76">
        <v>1087.2</v>
      </c>
      <c r="E12" s="76">
        <v>492</v>
      </c>
      <c r="F12" s="76">
        <v>59.2</v>
      </c>
      <c r="G12" s="76">
        <v>85.2</v>
      </c>
      <c r="H12" s="76">
        <v>96.8</v>
      </c>
      <c r="I12" s="76">
        <v>208</v>
      </c>
      <c r="J12" s="76">
        <v>54</v>
      </c>
      <c r="K12" s="76">
        <v>54</v>
      </c>
      <c r="L12" s="76">
        <v>160.80000000000001</v>
      </c>
      <c r="M12" s="76">
        <v>160.80000000000001</v>
      </c>
      <c r="N12" s="76">
        <v>17.2</v>
      </c>
      <c r="O12" s="76">
        <v>17</v>
      </c>
      <c r="P12" s="76">
        <v>143.6</v>
      </c>
      <c r="Q12" s="76">
        <v>139.20000000000002</v>
      </c>
      <c r="R12" s="76">
        <v>388.8</v>
      </c>
      <c r="S12" s="76">
        <v>0</v>
      </c>
      <c r="T12" s="76">
        <v>0.8</v>
      </c>
      <c r="U12" s="76">
        <v>10.200000000000001</v>
      </c>
      <c r="V12" s="76">
        <v>0</v>
      </c>
      <c r="W12" s="76">
        <v>172.8</v>
      </c>
      <c r="X12" s="76">
        <v>0</v>
      </c>
      <c r="Y12" s="77">
        <v>42</v>
      </c>
    </row>
    <row r="13" spans="1:54" x14ac:dyDescent="0.2">
      <c r="A13" s="75" t="s">
        <v>9</v>
      </c>
      <c r="B13" s="76">
        <v>8.3040000000000003</v>
      </c>
      <c r="C13" s="76">
        <v>3.2000000000000001E-2</v>
      </c>
      <c r="D13" s="76">
        <v>1195.2</v>
      </c>
      <c r="E13" s="76">
        <v>547.20000000000005</v>
      </c>
      <c r="F13" s="76">
        <v>78.8</v>
      </c>
      <c r="G13" s="76">
        <v>99.600000000000009</v>
      </c>
      <c r="H13" s="76">
        <v>108</v>
      </c>
      <c r="I13" s="76">
        <v>270.39999999999998</v>
      </c>
      <c r="J13" s="76">
        <v>64</v>
      </c>
      <c r="K13" s="76">
        <v>64</v>
      </c>
      <c r="L13" s="76">
        <v>180</v>
      </c>
      <c r="M13" s="76">
        <v>180</v>
      </c>
      <c r="N13" s="76">
        <v>26.400000000000002</v>
      </c>
      <c r="O13" s="76">
        <v>26.400000000000002</v>
      </c>
      <c r="P13" s="76">
        <v>167.20000000000002</v>
      </c>
      <c r="Q13" s="76">
        <v>136</v>
      </c>
      <c r="R13" s="76">
        <v>389.40000000000003</v>
      </c>
      <c r="S13" s="76">
        <v>0</v>
      </c>
      <c r="T13" s="76">
        <v>0.8</v>
      </c>
      <c r="U13" s="76">
        <v>10.200000000000001</v>
      </c>
      <c r="V13" s="76">
        <v>0</v>
      </c>
      <c r="W13" s="76">
        <v>165.6</v>
      </c>
      <c r="X13" s="76">
        <v>0</v>
      </c>
      <c r="Y13" s="77">
        <v>42</v>
      </c>
    </row>
    <row r="14" spans="1:54" x14ac:dyDescent="0.2">
      <c r="A14" s="75" t="s">
        <v>10</v>
      </c>
      <c r="B14" s="76">
        <v>8.2080000000000002</v>
      </c>
      <c r="C14" s="76">
        <v>3.2000000000000001E-2</v>
      </c>
      <c r="D14" s="76">
        <v>1281.6000000000001</v>
      </c>
      <c r="E14" s="76">
        <v>626.4</v>
      </c>
      <c r="F14" s="76">
        <v>84.8</v>
      </c>
      <c r="G14" s="76">
        <v>117.60000000000001</v>
      </c>
      <c r="H14" s="76">
        <v>121.2</v>
      </c>
      <c r="I14" s="76">
        <v>310.40000000000003</v>
      </c>
      <c r="J14" s="76">
        <v>76.8</v>
      </c>
      <c r="K14" s="76">
        <v>76.600000000000009</v>
      </c>
      <c r="L14" s="76">
        <v>201.20000000000002</v>
      </c>
      <c r="M14" s="76">
        <v>201.4</v>
      </c>
      <c r="N14" s="76">
        <v>27.6</v>
      </c>
      <c r="O14" s="76">
        <v>27.6</v>
      </c>
      <c r="P14" s="76">
        <v>208</v>
      </c>
      <c r="Q14" s="76">
        <v>144.80000000000001</v>
      </c>
      <c r="R14" s="76">
        <v>391.8</v>
      </c>
      <c r="S14" s="76">
        <v>0</v>
      </c>
      <c r="T14" s="76">
        <v>0.8</v>
      </c>
      <c r="U14" s="76">
        <v>9.6</v>
      </c>
      <c r="V14" s="76">
        <v>0</v>
      </c>
      <c r="W14" s="76">
        <v>163.20000000000002</v>
      </c>
      <c r="X14" s="76">
        <v>0</v>
      </c>
      <c r="Y14" s="77">
        <v>44.4</v>
      </c>
    </row>
    <row r="15" spans="1:54" x14ac:dyDescent="0.2">
      <c r="A15" s="75" t="s">
        <v>11</v>
      </c>
      <c r="B15" s="76">
        <v>8.2080000000000002</v>
      </c>
      <c r="C15" s="76">
        <v>3.2000000000000001E-2</v>
      </c>
      <c r="D15" s="76">
        <v>1348.8</v>
      </c>
      <c r="E15" s="76">
        <v>688.80000000000007</v>
      </c>
      <c r="F15" s="76">
        <v>86.8</v>
      </c>
      <c r="G15" s="76">
        <v>152.4</v>
      </c>
      <c r="H15" s="76">
        <v>138</v>
      </c>
      <c r="I15" s="76">
        <v>336.8</v>
      </c>
      <c r="J15" s="76">
        <v>96</v>
      </c>
      <c r="K15" s="76">
        <v>96</v>
      </c>
      <c r="L15" s="76">
        <v>198</v>
      </c>
      <c r="M15" s="76">
        <v>198</v>
      </c>
      <c r="N15" s="76">
        <v>30.400000000000002</v>
      </c>
      <c r="O15" s="76">
        <v>30.6</v>
      </c>
      <c r="P15" s="76">
        <v>223.6</v>
      </c>
      <c r="Q15" s="76">
        <v>146</v>
      </c>
      <c r="R15" s="76">
        <v>396</v>
      </c>
      <c r="S15" s="76">
        <v>0</v>
      </c>
      <c r="T15" s="76">
        <v>0.8</v>
      </c>
      <c r="U15" s="76">
        <v>10.200000000000001</v>
      </c>
      <c r="V15" s="76">
        <v>0</v>
      </c>
      <c r="W15" s="76">
        <v>165.6</v>
      </c>
      <c r="X15" s="76">
        <v>0</v>
      </c>
      <c r="Y15" s="77">
        <v>54</v>
      </c>
    </row>
    <row r="16" spans="1:54" x14ac:dyDescent="0.2">
      <c r="A16" s="75" t="s">
        <v>12</v>
      </c>
      <c r="B16" s="76">
        <v>7.7920000000000007</v>
      </c>
      <c r="C16" s="76">
        <v>1.6E-2</v>
      </c>
      <c r="D16" s="76">
        <v>1284</v>
      </c>
      <c r="E16" s="76">
        <v>708</v>
      </c>
      <c r="F16" s="76">
        <v>86.8</v>
      </c>
      <c r="G16" s="76">
        <v>159.6</v>
      </c>
      <c r="H16" s="76">
        <v>160.4</v>
      </c>
      <c r="I16" s="76">
        <v>340.8</v>
      </c>
      <c r="J16" s="76">
        <v>85.2</v>
      </c>
      <c r="K16" s="76">
        <v>85.2</v>
      </c>
      <c r="L16" s="76">
        <v>200.4</v>
      </c>
      <c r="M16" s="76">
        <v>200.4</v>
      </c>
      <c r="N16" s="76">
        <v>34.800000000000004</v>
      </c>
      <c r="O16" s="76">
        <v>34.6</v>
      </c>
      <c r="P16" s="76">
        <v>226</v>
      </c>
      <c r="Q16" s="76">
        <v>152</v>
      </c>
      <c r="R16" s="76">
        <v>389.40000000000003</v>
      </c>
      <c r="S16" s="76">
        <v>0</v>
      </c>
      <c r="T16" s="76">
        <v>0.8</v>
      </c>
      <c r="U16" s="76">
        <v>10.200000000000001</v>
      </c>
      <c r="V16" s="76">
        <v>0</v>
      </c>
      <c r="W16" s="76">
        <v>95.2</v>
      </c>
      <c r="X16" s="76">
        <v>0</v>
      </c>
      <c r="Y16" s="77">
        <v>48</v>
      </c>
    </row>
    <row r="17" spans="1:25" x14ac:dyDescent="0.2">
      <c r="A17" s="75" t="s">
        <v>13</v>
      </c>
      <c r="B17" s="76">
        <v>7.9040000000000008</v>
      </c>
      <c r="C17" s="76">
        <v>3.2000000000000001E-2</v>
      </c>
      <c r="D17" s="76">
        <v>1305.6000000000001</v>
      </c>
      <c r="E17" s="76">
        <v>710.4</v>
      </c>
      <c r="F17" s="76">
        <v>103.60000000000001</v>
      </c>
      <c r="G17" s="76">
        <v>166.8</v>
      </c>
      <c r="H17" s="76">
        <v>166.4</v>
      </c>
      <c r="I17" s="76">
        <v>337.6</v>
      </c>
      <c r="J17" s="76">
        <v>75.600000000000009</v>
      </c>
      <c r="K17" s="76">
        <v>75.8</v>
      </c>
      <c r="L17" s="76">
        <v>204</v>
      </c>
      <c r="M17" s="76">
        <v>203.8</v>
      </c>
      <c r="N17" s="76">
        <v>36.800000000000004</v>
      </c>
      <c r="O17" s="76">
        <v>36.800000000000004</v>
      </c>
      <c r="P17" s="76">
        <v>219.20000000000002</v>
      </c>
      <c r="Q17" s="76">
        <v>160.80000000000001</v>
      </c>
      <c r="R17" s="76">
        <v>400.2</v>
      </c>
      <c r="S17" s="76">
        <v>0</v>
      </c>
      <c r="T17" s="76">
        <v>0.8</v>
      </c>
      <c r="U17" s="76">
        <v>10.200000000000001</v>
      </c>
      <c r="V17" s="76">
        <v>0</v>
      </c>
      <c r="W17" s="76">
        <v>78.400000000000006</v>
      </c>
      <c r="X17" s="76">
        <v>0</v>
      </c>
      <c r="Y17" s="77">
        <v>48</v>
      </c>
    </row>
    <row r="18" spans="1:25" x14ac:dyDescent="0.2">
      <c r="A18" s="75" t="s">
        <v>14</v>
      </c>
      <c r="B18" s="76">
        <v>7.7760000000000007</v>
      </c>
      <c r="C18" s="76">
        <v>3.2000000000000001E-2</v>
      </c>
      <c r="D18" s="76">
        <v>1336.8</v>
      </c>
      <c r="E18" s="76">
        <v>691.2</v>
      </c>
      <c r="F18" s="76">
        <v>91.600000000000009</v>
      </c>
      <c r="G18" s="76">
        <v>163.20000000000002</v>
      </c>
      <c r="H18" s="76">
        <v>161.6</v>
      </c>
      <c r="I18" s="76">
        <v>332</v>
      </c>
      <c r="J18" s="76">
        <v>80.8</v>
      </c>
      <c r="K18" s="76">
        <v>80.8</v>
      </c>
      <c r="L18" s="76">
        <v>206.4</v>
      </c>
      <c r="M18" s="76">
        <v>206.6</v>
      </c>
      <c r="N18" s="76">
        <v>40.4</v>
      </c>
      <c r="O18" s="76">
        <v>40.4</v>
      </c>
      <c r="P18" s="76">
        <v>205.20000000000002</v>
      </c>
      <c r="Q18" s="76">
        <v>150.80000000000001</v>
      </c>
      <c r="R18" s="76">
        <v>396</v>
      </c>
      <c r="S18" s="76">
        <v>0</v>
      </c>
      <c r="T18" s="76">
        <v>0.8</v>
      </c>
      <c r="U18" s="76">
        <v>9.6</v>
      </c>
      <c r="V18" s="76">
        <v>0</v>
      </c>
      <c r="W18" s="76">
        <v>136</v>
      </c>
      <c r="X18" s="76">
        <v>0</v>
      </c>
      <c r="Y18" s="77">
        <v>50.4</v>
      </c>
    </row>
    <row r="19" spans="1:25" x14ac:dyDescent="0.2">
      <c r="A19" s="75" t="s">
        <v>15</v>
      </c>
      <c r="B19" s="76">
        <v>7.9040000000000008</v>
      </c>
      <c r="C19" s="76">
        <v>3.2000000000000001E-2</v>
      </c>
      <c r="D19" s="76">
        <v>1348.8</v>
      </c>
      <c r="E19" s="76">
        <v>705.6</v>
      </c>
      <c r="F19" s="76">
        <v>101.2</v>
      </c>
      <c r="G19" s="76">
        <v>175.20000000000002</v>
      </c>
      <c r="H19" s="76">
        <v>168.4</v>
      </c>
      <c r="I19" s="76">
        <v>332</v>
      </c>
      <c r="J19" s="76">
        <v>80.400000000000006</v>
      </c>
      <c r="K19" s="76">
        <v>80.400000000000006</v>
      </c>
      <c r="L19" s="76">
        <v>204</v>
      </c>
      <c r="M19" s="76">
        <v>204</v>
      </c>
      <c r="N19" s="76">
        <v>47.6</v>
      </c>
      <c r="O19" s="76">
        <v>47.6</v>
      </c>
      <c r="P19" s="76">
        <v>209.20000000000002</v>
      </c>
      <c r="Q19" s="76">
        <v>146</v>
      </c>
      <c r="R19" s="76">
        <v>389.40000000000003</v>
      </c>
      <c r="S19" s="76">
        <v>0</v>
      </c>
      <c r="T19" s="76">
        <v>1.6</v>
      </c>
      <c r="U19" s="76">
        <v>10.8</v>
      </c>
      <c r="V19" s="76">
        <v>0</v>
      </c>
      <c r="W19" s="76">
        <v>133.6</v>
      </c>
      <c r="X19" s="76">
        <v>0</v>
      </c>
      <c r="Y19" s="77">
        <v>50.4</v>
      </c>
    </row>
    <row r="20" spans="1:25" x14ac:dyDescent="0.2">
      <c r="A20" s="75" t="s">
        <v>16</v>
      </c>
      <c r="B20" s="76">
        <v>7.7920000000000007</v>
      </c>
      <c r="C20" s="76">
        <v>1.6E-2</v>
      </c>
      <c r="D20" s="76">
        <v>1358.4</v>
      </c>
      <c r="E20" s="76">
        <v>705.6</v>
      </c>
      <c r="F20" s="76">
        <v>104.8</v>
      </c>
      <c r="G20" s="76">
        <v>177.6</v>
      </c>
      <c r="H20" s="76">
        <v>164.8</v>
      </c>
      <c r="I20" s="76">
        <v>317.60000000000002</v>
      </c>
      <c r="J20" s="76">
        <v>76</v>
      </c>
      <c r="K20" s="76">
        <v>75.600000000000009</v>
      </c>
      <c r="L20" s="76">
        <v>215.6</v>
      </c>
      <c r="M20" s="76">
        <v>215.20000000000002</v>
      </c>
      <c r="N20" s="76">
        <v>48</v>
      </c>
      <c r="O20" s="76">
        <v>48</v>
      </c>
      <c r="P20" s="76">
        <v>216.4</v>
      </c>
      <c r="Q20" s="76">
        <v>148.80000000000001</v>
      </c>
      <c r="R20" s="76">
        <v>394.2</v>
      </c>
      <c r="S20" s="76">
        <v>0</v>
      </c>
      <c r="T20" s="76">
        <v>0.8</v>
      </c>
      <c r="U20" s="76">
        <v>12.6</v>
      </c>
      <c r="V20" s="76">
        <v>0</v>
      </c>
      <c r="W20" s="76">
        <v>134.4</v>
      </c>
      <c r="X20" s="76">
        <v>0</v>
      </c>
      <c r="Y20" s="77">
        <v>49.2</v>
      </c>
    </row>
    <row r="21" spans="1:25" x14ac:dyDescent="0.2">
      <c r="A21" s="75" t="s">
        <v>17</v>
      </c>
      <c r="B21" s="76">
        <v>7.952</v>
      </c>
      <c r="C21" s="76">
        <v>3.2000000000000001E-2</v>
      </c>
      <c r="D21" s="76">
        <v>1336.8</v>
      </c>
      <c r="E21" s="76">
        <v>686.4</v>
      </c>
      <c r="F21" s="76">
        <v>103.2</v>
      </c>
      <c r="G21" s="76">
        <v>177.6</v>
      </c>
      <c r="H21" s="76">
        <v>163.20000000000002</v>
      </c>
      <c r="I21" s="76">
        <v>317.60000000000002</v>
      </c>
      <c r="J21" s="76">
        <v>69.2</v>
      </c>
      <c r="K21" s="76">
        <v>69.600000000000009</v>
      </c>
      <c r="L21" s="76">
        <v>219.20000000000002</v>
      </c>
      <c r="M21" s="76">
        <v>219.4</v>
      </c>
      <c r="N21" s="76">
        <v>42.800000000000004</v>
      </c>
      <c r="O21" s="76">
        <v>43</v>
      </c>
      <c r="P21" s="76">
        <v>212</v>
      </c>
      <c r="Q21" s="76">
        <v>148.4</v>
      </c>
      <c r="R21" s="76">
        <v>396.6</v>
      </c>
      <c r="S21" s="76">
        <v>0</v>
      </c>
      <c r="T21" s="76">
        <v>0.8</v>
      </c>
      <c r="U21" s="76">
        <v>12.6</v>
      </c>
      <c r="V21" s="76">
        <v>0</v>
      </c>
      <c r="W21" s="76">
        <v>107.2</v>
      </c>
      <c r="X21" s="76">
        <v>0</v>
      </c>
      <c r="Y21" s="77">
        <v>49.2</v>
      </c>
    </row>
    <row r="22" spans="1:25" x14ac:dyDescent="0.2">
      <c r="A22" s="75" t="s">
        <v>18</v>
      </c>
      <c r="B22" s="76">
        <v>8.16</v>
      </c>
      <c r="C22" s="76">
        <v>3.2000000000000001E-2</v>
      </c>
      <c r="D22" s="76">
        <v>1365.6000000000001</v>
      </c>
      <c r="E22" s="76">
        <v>720</v>
      </c>
      <c r="F22" s="76">
        <v>100</v>
      </c>
      <c r="G22" s="76">
        <v>182.4</v>
      </c>
      <c r="H22" s="76">
        <v>169.6</v>
      </c>
      <c r="I22" s="76">
        <v>334.40000000000003</v>
      </c>
      <c r="J22" s="76">
        <v>70.8</v>
      </c>
      <c r="K22" s="76">
        <v>70.600000000000009</v>
      </c>
      <c r="L22" s="76">
        <v>217.20000000000002</v>
      </c>
      <c r="M22" s="76">
        <v>217.4</v>
      </c>
      <c r="N22" s="76">
        <v>58</v>
      </c>
      <c r="O22" s="76">
        <v>57.800000000000004</v>
      </c>
      <c r="P22" s="76">
        <v>223.6</v>
      </c>
      <c r="Q22" s="76">
        <v>146.4</v>
      </c>
      <c r="R22" s="76">
        <v>250.20000000000002</v>
      </c>
      <c r="S22" s="76">
        <v>0</v>
      </c>
      <c r="T22" s="76">
        <v>0.8</v>
      </c>
      <c r="U22" s="76">
        <v>10.8</v>
      </c>
      <c r="V22" s="76">
        <v>0</v>
      </c>
      <c r="W22" s="76">
        <v>266.39999999999998</v>
      </c>
      <c r="X22" s="76">
        <v>0</v>
      </c>
      <c r="Y22" s="77">
        <v>50.4</v>
      </c>
    </row>
    <row r="23" spans="1:25" x14ac:dyDescent="0.2">
      <c r="A23" s="75" t="s">
        <v>19</v>
      </c>
      <c r="B23" s="76">
        <v>8.16</v>
      </c>
      <c r="C23" s="76">
        <v>3.2000000000000001E-2</v>
      </c>
      <c r="D23" s="76">
        <v>1483.2</v>
      </c>
      <c r="E23" s="76">
        <v>763.2</v>
      </c>
      <c r="F23" s="76">
        <v>121.60000000000001</v>
      </c>
      <c r="G23" s="76">
        <v>189.6</v>
      </c>
      <c r="H23" s="76">
        <v>180.8</v>
      </c>
      <c r="I23" s="76">
        <v>357.6</v>
      </c>
      <c r="J23" s="76">
        <v>73.2</v>
      </c>
      <c r="K23" s="76">
        <v>73.2</v>
      </c>
      <c r="L23" s="76">
        <v>240.4</v>
      </c>
      <c r="M23" s="76">
        <v>240.20000000000002</v>
      </c>
      <c r="N23" s="76">
        <v>60.800000000000004</v>
      </c>
      <c r="O23" s="76">
        <v>61</v>
      </c>
      <c r="P23" s="76">
        <v>248.8</v>
      </c>
      <c r="Q23" s="76">
        <v>146</v>
      </c>
      <c r="R23" s="76">
        <v>298.8</v>
      </c>
      <c r="S23" s="76">
        <v>0</v>
      </c>
      <c r="T23" s="76">
        <v>0.8</v>
      </c>
      <c r="U23" s="76">
        <v>10.8</v>
      </c>
      <c r="V23" s="76">
        <v>0</v>
      </c>
      <c r="W23" s="76">
        <v>260.8</v>
      </c>
      <c r="X23" s="76">
        <v>0</v>
      </c>
      <c r="Y23" s="77">
        <v>50.4</v>
      </c>
    </row>
    <row r="24" spans="1:25" x14ac:dyDescent="0.2">
      <c r="A24" s="75" t="s">
        <v>20</v>
      </c>
      <c r="B24" s="76">
        <v>8.3360000000000003</v>
      </c>
      <c r="C24" s="76">
        <v>1.6E-2</v>
      </c>
      <c r="D24" s="76">
        <v>1444.8</v>
      </c>
      <c r="E24" s="76">
        <v>768</v>
      </c>
      <c r="F24" s="76">
        <v>118.4</v>
      </c>
      <c r="G24" s="76">
        <v>195.6</v>
      </c>
      <c r="H24" s="76">
        <v>178</v>
      </c>
      <c r="I24" s="76">
        <v>353.6</v>
      </c>
      <c r="J24" s="76">
        <v>77.600000000000009</v>
      </c>
      <c r="K24" s="76">
        <v>77.8</v>
      </c>
      <c r="L24" s="76">
        <v>252.4</v>
      </c>
      <c r="M24" s="76">
        <v>252.4</v>
      </c>
      <c r="N24" s="76">
        <v>54.4</v>
      </c>
      <c r="O24" s="76">
        <v>54.4</v>
      </c>
      <c r="P24" s="76">
        <v>259.2</v>
      </c>
      <c r="Q24" s="76">
        <v>155.20000000000002</v>
      </c>
      <c r="R24" s="76">
        <v>403.2</v>
      </c>
      <c r="S24" s="76">
        <v>0</v>
      </c>
      <c r="T24" s="76">
        <v>0.8</v>
      </c>
      <c r="U24" s="76">
        <v>10.8</v>
      </c>
      <c r="V24" s="76">
        <v>0</v>
      </c>
      <c r="W24" s="76">
        <v>108</v>
      </c>
      <c r="X24" s="76">
        <v>0</v>
      </c>
      <c r="Y24" s="77">
        <v>42</v>
      </c>
    </row>
    <row r="25" spans="1:25" x14ac:dyDescent="0.2">
      <c r="A25" s="75" t="s">
        <v>21</v>
      </c>
      <c r="B25" s="76">
        <v>7.84</v>
      </c>
      <c r="C25" s="76">
        <v>3.2000000000000001E-2</v>
      </c>
      <c r="D25" s="76">
        <v>1512</v>
      </c>
      <c r="E25" s="76">
        <v>777.6</v>
      </c>
      <c r="F25" s="76">
        <v>118</v>
      </c>
      <c r="G25" s="76">
        <v>196.8</v>
      </c>
      <c r="H25" s="76">
        <v>184</v>
      </c>
      <c r="I25" s="76">
        <v>356.8</v>
      </c>
      <c r="J25" s="76">
        <v>80.400000000000006</v>
      </c>
      <c r="K25" s="76">
        <v>80.2</v>
      </c>
      <c r="L25" s="76">
        <v>253.6</v>
      </c>
      <c r="M25" s="76">
        <v>253.6</v>
      </c>
      <c r="N25" s="76">
        <v>51.6</v>
      </c>
      <c r="O25" s="76">
        <v>51.6</v>
      </c>
      <c r="P25" s="76">
        <v>261.60000000000002</v>
      </c>
      <c r="Q25" s="76">
        <v>154.80000000000001</v>
      </c>
      <c r="R25" s="76">
        <v>407.40000000000003</v>
      </c>
      <c r="S25" s="76">
        <v>0</v>
      </c>
      <c r="T25" s="76">
        <v>0.8</v>
      </c>
      <c r="U25" s="76">
        <v>10.8</v>
      </c>
      <c r="V25" s="76">
        <v>0</v>
      </c>
      <c r="W25" s="76">
        <v>163.20000000000002</v>
      </c>
      <c r="X25" s="76">
        <v>0</v>
      </c>
      <c r="Y25" s="77">
        <v>40.800000000000004</v>
      </c>
    </row>
    <row r="26" spans="1:25" x14ac:dyDescent="0.2">
      <c r="A26" s="75" t="s">
        <v>22</v>
      </c>
      <c r="B26" s="76">
        <v>8.2080000000000002</v>
      </c>
      <c r="C26" s="76">
        <v>3.2000000000000001E-2</v>
      </c>
      <c r="D26" s="76">
        <v>1411.2</v>
      </c>
      <c r="E26" s="76">
        <v>768</v>
      </c>
      <c r="F26" s="76">
        <v>118.8</v>
      </c>
      <c r="G26" s="76">
        <v>182.4</v>
      </c>
      <c r="H26" s="76">
        <v>186.8</v>
      </c>
      <c r="I26" s="76">
        <v>324</v>
      </c>
      <c r="J26" s="76">
        <v>72.400000000000006</v>
      </c>
      <c r="K26" s="76">
        <v>72.400000000000006</v>
      </c>
      <c r="L26" s="76">
        <v>255.6</v>
      </c>
      <c r="M26" s="76">
        <v>255.6</v>
      </c>
      <c r="N26" s="76">
        <v>47.2</v>
      </c>
      <c r="O26" s="76">
        <v>47.2</v>
      </c>
      <c r="P26" s="76">
        <v>262</v>
      </c>
      <c r="Q26" s="76">
        <v>156.80000000000001</v>
      </c>
      <c r="R26" s="76">
        <v>405.6</v>
      </c>
      <c r="S26" s="76">
        <v>0</v>
      </c>
      <c r="T26" s="76">
        <v>0.8</v>
      </c>
      <c r="U26" s="76">
        <v>11.4</v>
      </c>
      <c r="V26" s="76">
        <v>0</v>
      </c>
      <c r="W26" s="76">
        <v>112</v>
      </c>
      <c r="X26" s="76">
        <v>0</v>
      </c>
      <c r="Y26" s="77">
        <v>40.800000000000004</v>
      </c>
    </row>
    <row r="27" spans="1:25" x14ac:dyDescent="0.2">
      <c r="A27" s="75" t="s">
        <v>23</v>
      </c>
      <c r="B27" s="76">
        <v>8.2080000000000002</v>
      </c>
      <c r="C27" s="76">
        <v>3.2000000000000001E-2</v>
      </c>
      <c r="D27" s="76">
        <v>1392</v>
      </c>
      <c r="E27" s="76">
        <v>746.4</v>
      </c>
      <c r="F27" s="76">
        <v>105.2</v>
      </c>
      <c r="G27" s="76">
        <v>176.4</v>
      </c>
      <c r="H27" s="76">
        <v>188</v>
      </c>
      <c r="I27" s="76">
        <v>317.60000000000002</v>
      </c>
      <c r="J27" s="76">
        <v>67.599999999999994</v>
      </c>
      <c r="K27" s="76">
        <v>67.8</v>
      </c>
      <c r="L27" s="76">
        <v>243.6</v>
      </c>
      <c r="M27" s="76">
        <v>243.6</v>
      </c>
      <c r="N27" s="76">
        <v>35.200000000000003</v>
      </c>
      <c r="O27" s="76">
        <v>35</v>
      </c>
      <c r="P27" s="76">
        <v>265.2</v>
      </c>
      <c r="Q27" s="76">
        <v>150</v>
      </c>
      <c r="R27" s="76">
        <v>400.8</v>
      </c>
      <c r="S27" s="76">
        <v>0</v>
      </c>
      <c r="T27" s="76">
        <v>0.8</v>
      </c>
      <c r="U27" s="76">
        <v>10.8</v>
      </c>
      <c r="V27" s="76">
        <v>0</v>
      </c>
      <c r="W27" s="76">
        <v>136</v>
      </c>
      <c r="X27" s="76">
        <v>0</v>
      </c>
      <c r="Y27" s="77">
        <v>40.800000000000004</v>
      </c>
    </row>
    <row r="28" spans="1:25" x14ac:dyDescent="0.2">
      <c r="A28" s="75" t="s">
        <v>24</v>
      </c>
      <c r="B28" s="76">
        <v>8.32</v>
      </c>
      <c r="C28" s="76">
        <v>1.6E-2</v>
      </c>
      <c r="D28" s="76">
        <v>1392</v>
      </c>
      <c r="E28" s="76">
        <v>734.4</v>
      </c>
      <c r="F28" s="76">
        <v>104.4</v>
      </c>
      <c r="G28" s="76">
        <v>159.6</v>
      </c>
      <c r="H28" s="76">
        <v>172.4</v>
      </c>
      <c r="I28" s="76">
        <v>309.60000000000002</v>
      </c>
      <c r="J28" s="76">
        <v>72</v>
      </c>
      <c r="K28" s="76">
        <v>72</v>
      </c>
      <c r="L28" s="76">
        <v>236.8</v>
      </c>
      <c r="M28" s="76">
        <v>236.8</v>
      </c>
      <c r="N28" s="76">
        <v>29.2</v>
      </c>
      <c r="O28" s="76">
        <v>29.2</v>
      </c>
      <c r="P28" s="76">
        <v>252</v>
      </c>
      <c r="Q28" s="76">
        <v>163.20000000000002</v>
      </c>
      <c r="R28" s="76">
        <v>400.8</v>
      </c>
      <c r="S28" s="76">
        <v>0</v>
      </c>
      <c r="T28" s="76">
        <v>0.8</v>
      </c>
      <c r="U28" s="76">
        <v>10.200000000000001</v>
      </c>
      <c r="V28" s="76">
        <v>0</v>
      </c>
      <c r="W28" s="76">
        <v>165.6</v>
      </c>
      <c r="X28" s="76">
        <v>0</v>
      </c>
      <c r="Y28" s="77">
        <v>39.6</v>
      </c>
    </row>
    <row r="29" spans="1:25" x14ac:dyDescent="0.2">
      <c r="A29" s="75" t="s">
        <v>25</v>
      </c>
      <c r="B29" s="76">
        <v>8.016</v>
      </c>
      <c r="C29" s="76">
        <v>3.2000000000000001E-2</v>
      </c>
      <c r="D29" s="76">
        <v>1327.2</v>
      </c>
      <c r="E29" s="76">
        <v>643.20000000000005</v>
      </c>
      <c r="F29" s="76">
        <v>93.2</v>
      </c>
      <c r="G29" s="76">
        <v>134.4</v>
      </c>
      <c r="H29" s="76">
        <v>146.4</v>
      </c>
      <c r="I29" s="76">
        <v>260</v>
      </c>
      <c r="J29" s="76">
        <v>68</v>
      </c>
      <c r="K29" s="76">
        <v>67.8</v>
      </c>
      <c r="L29" s="76">
        <v>211.6</v>
      </c>
      <c r="M29" s="76">
        <v>211.8</v>
      </c>
      <c r="N29" s="76">
        <v>23.6</v>
      </c>
      <c r="O29" s="76">
        <v>23.6</v>
      </c>
      <c r="P29" s="76">
        <v>214.8</v>
      </c>
      <c r="Q29" s="76">
        <v>148</v>
      </c>
      <c r="R29" s="76">
        <v>402.6</v>
      </c>
      <c r="S29" s="76">
        <v>0</v>
      </c>
      <c r="T29" s="76">
        <v>0.8</v>
      </c>
      <c r="U29" s="76">
        <v>10.8</v>
      </c>
      <c r="V29" s="76">
        <v>0</v>
      </c>
      <c r="W29" s="76">
        <v>210.4</v>
      </c>
      <c r="X29" s="76">
        <v>0</v>
      </c>
      <c r="Y29" s="77">
        <v>42</v>
      </c>
    </row>
    <row r="30" spans="1:25" ht="13.5" thickBot="1" x14ac:dyDescent="0.25">
      <c r="A30" s="78" t="s">
        <v>26</v>
      </c>
      <c r="B30" s="79">
        <v>8.048</v>
      </c>
      <c r="C30" s="79">
        <v>3.2000000000000001E-2</v>
      </c>
      <c r="D30" s="79">
        <v>1228.8</v>
      </c>
      <c r="E30" s="79">
        <v>547.20000000000005</v>
      </c>
      <c r="F30" s="79">
        <v>80.400000000000006</v>
      </c>
      <c r="G30" s="79">
        <v>116.4</v>
      </c>
      <c r="H30" s="79">
        <v>114.8</v>
      </c>
      <c r="I30" s="79">
        <v>216</v>
      </c>
      <c r="J30" s="79">
        <v>62.4</v>
      </c>
      <c r="K30" s="79">
        <v>62.4</v>
      </c>
      <c r="L30" s="79">
        <v>190</v>
      </c>
      <c r="M30" s="79">
        <v>189.6</v>
      </c>
      <c r="N30" s="79">
        <v>18.400000000000002</v>
      </c>
      <c r="O30" s="79">
        <v>18.600000000000001</v>
      </c>
      <c r="P30" s="79">
        <v>168.8</v>
      </c>
      <c r="Q30" s="79">
        <v>140</v>
      </c>
      <c r="R30" s="79">
        <v>400.2</v>
      </c>
      <c r="S30" s="79">
        <v>0</v>
      </c>
      <c r="T30" s="79">
        <v>0.8</v>
      </c>
      <c r="U30" s="79">
        <v>10.8</v>
      </c>
      <c r="V30" s="79">
        <v>0</v>
      </c>
      <c r="W30" s="79">
        <v>213.6</v>
      </c>
      <c r="X30" s="79">
        <v>0</v>
      </c>
      <c r="Y30" s="80">
        <v>40.800000000000004</v>
      </c>
    </row>
    <row r="31" spans="1:25" s="55" customFormat="1" hidden="1" x14ac:dyDescent="0.2">
      <c r="A31" s="46" t="s">
        <v>2</v>
      </c>
      <c r="B31" s="55">
        <f t="shared" ref="B31:Y31" si="0">SUM(B7:B30)</f>
        <v>195.15199999999999</v>
      </c>
      <c r="C31" s="55">
        <f t="shared" si="0"/>
        <v>0.68800000000000039</v>
      </c>
      <c r="D31" s="55">
        <f t="shared" si="0"/>
        <v>30823.199999999997</v>
      </c>
      <c r="E31" s="55">
        <f t="shared" si="0"/>
        <v>15405.6</v>
      </c>
      <c r="F31" s="55">
        <f t="shared" si="0"/>
        <v>2194.4</v>
      </c>
      <c r="G31" s="55">
        <f t="shared" si="0"/>
        <v>3428.4</v>
      </c>
      <c r="H31" s="55">
        <f t="shared" si="0"/>
        <v>3460.400000000001</v>
      </c>
      <c r="I31" s="55">
        <f t="shared" si="0"/>
        <v>6832.8000000000011</v>
      </c>
      <c r="J31" s="55">
        <f t="shared" si="0"/>
        <v>1670</v>
      </c>
      <c r="K31" s="55">
        <f t="shared" si="0"/>
        <v>1670</v>
      </c>
      <c r="L31" s="55">
        <f t="shared" si="0"/>
        <v>4893.6000000000004</v>
      </c>
      <c r="M31" s="55">
        <f t="shared" si="0"/>
        <v>4893.2000000000007</v>
      </c>
      <c r="N31" s="55">
        <f t="shared" si="0"/>
        <v>809.60000000000014</v>
      </c>
      <c r="O31" s="55">
        <f t="shared" si="0"/>
        <v>809.80000000000018</v>
      </c>
      <c r="P31" s="55">
        <f t="shared" si="0"/>
        <v>4859.6000000000004</v>
      </c>
      <c r="Q31" s="55">
        <f t="shared" si="0"/>
        <v>3476.8</v>
      </c>
      <c r="R31" s="55">
        <f t="shared" si="0"/>
        <v>9263.4000000000015</v>
      </c>
      <c r="S31" s="55">
        <f t="shared" si="0"/>
        <v>0</v>
      </c>
      <c r="T31" s="55">
        <f t="shared" si="0"/>
        <v>20.800000000000008</v>
      </c>
      <c r="U31" s="55">
        <f t="shared" si="0"/>
        <v>253.80000000000007</v>
      </c>
      <c r="V31" s="55">
        <f t="shared" si="0"/>
        <v>0</v>
      </c>
      <c r="W31" s="55">
        <f t="shared" si="0"/>
        <v>3891.9999999999995</v>
      </c>
      <c r="X31" s="55">
        <f t="shared" si="0"/>
        <v>0</v>
      </c>
      <c r="Y31" s="55">
        <f t="shared" si="0"/>
        <v>1073.9999999999998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82" t="s">
        <v>64</v>
      </c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3" t="s">
        <v>37</v>
      </c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5" t="s">
        <v>62</v>
      </c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ht="13.5" thickBot="1" x14ac:dyDescent="0.25">
      <c r="A41" s="96" t="s">
        <v>3</v>
      </c>
      <c r="B41" s="97"/>
      <c r="C41" s="97"/>
      <c r="D41" s="97">
        <f>F41+G41+L41+U41+X41+R41</f>
        <v>212.8</v>
      </c>
      <c r="E41" s="97">
        <v>67.2</v>
      </c>
      <c r="F41" s="97">
        <v>24</v>
      </c>
      <c r="G41" s="97">
        <v>27.6</v>
      </c>
      <c r="H41" s="97">
        <v>32.799999999999997</v>
      </c>
      <c r="I41" s="97">
        <v>69.600000000000009</v>
      </c>
      <c r="J41" s="97">
        <v>14</v>
      </c>
      <c r="K41" s="97">
        <v>13.8</v>
      </c>
      <c r="L41" s="97">
        <v>34</v>
      </c>
      <c r="M41" s="97">
        <v>34.200000000000003</v>
      </c>
      <c r="N41" s="97">
        <v>14.4</v>
      </c>
      <c r="O41" s="97">
        <v>14.4</v>
      </c>
      <c r="P41" s="97">
        <v>31.6</v>
      </c>
      <c r="Q41" s="97">
        <v>12.8</v>
      </c>
      <c r="R41" s="97">
        <v>111.60000000000001</v>
      </c>
      <c r="S41" s="97">
        <v>0</v>
      </c>
      <c r="T41" s="97">
        <v>16</v>
      </c>
      <c r="U41" s="97">
        <v>15.6</v>
      </c>
      <c r="V41" s="97">
        <v>0</v>
      </c>
      <c r="W41" s="97">
        <v>10.4</v>
      </c>
      <c r="X41" s="97">
        <v>0</v>
      </c>
      <c r="Y41" s="98">
        <v>0</v>
      </c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ht="13.5" thickBot="1" x14ac:dyDescent="0.25">
      <c r="A42" s="99" t="s">
        <v>4</v>
      </c>
      <c r="B42" s="100"/>
      <c r="C42" s="100"/>
      <c r="D42" s="97">
        <f t="shared" ref="D42:D64" si="1">F42+G42+L42+U42+X42+R42</f>
        <v>211.8</v>
      </c>
      <c r="E42" s="100">
        <v>72</v>
      </c>
      <c r="F42" s="100">
        <v>23.6</v>
      </c>
      <c r="G42" s="100">
        <v>27.6</v>
      </c>
      <c r="H42" s="100">
        <v>34</v>
      </c>
      <c r="I42" s="100">
        <v>68.8</v>
      </c>
      <c r="J42" s="100">
        <v>13.200000000000001</v>
      </c>
      <c r="K42" s="100">
        <v>13.4</v>
      </c>
      <c r="L42" s="100">
        <v>32.799999999999997</v>
      </c>
      <c r="M42" s="100">
        <v>32.799999999999997</v>
      </c>
      <c r="N42" s="100">
        <v>14</v>
      </c>
      <c r="O42" s="100">
        <v>14</v>
      </c>
      <c r="P42" s="100">
        <v>30.400000000000002</v>
      </c>
      <c r="Q42" s="100">
        <v>13.6</v>
      </c>
      <c r="R42" s="100">
        <v>112.2</v>
      </c>
      <c r="S42" s="100">
        <v>0</v>
      </c>
      <c r="T42" s="100">
        <v>15.200000000000001</v>
      </c>
      <c r="U42" s="100">
        <v>15.6</v>
      </c>
      <c r="V42" s="100">
        <v>0</v>
      </c>
      <c r="W42" s="100">
        <v>12</v>
      </c>
      <c r="X42" s="100">
        <v>0</v>
      </c>
      <c r="Y42" s="101">
        <v>0</v>
      </c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ht="13.5" thickBot="1" x14ac:dyDescent="0.25">
      <c r="A43" s="99" t="s">
        <v>5</v>
      </c>
      <c r="B43" s="100"/>
      <c r="C43" s="100"/>
      <c r="D43" s="97">
        <f t="shared" si="1"/>
        <v>217.4</v>
      </c>
      <c r="E43" s="100">
        <v>69.600000000000009</v>
      </c>
      <c r="F43" s="100">
        <v>24.400000000000002</v>
      </c>
      <c r="G43" s="100">
        <v>27.6</v>
      </c>
      <c r="H43" s="100">
        <v>32</v>
      </c>
      <c r="I43" s="100">
        <v>69.600000000000009</v>
      </c>
      <c r="J43" s="100">
        <v>14.8</v>
      </c>
      <c r="K43" s="100">
        <v>14.8</v>
      </c>
      <c r="L43" s="100">
        <v>34</v>
      </c>
      <c r="M43" s="100">
        <v>33.799999999999997</v>
      </c>
      <c r="N43" s="100">
        <v>15.6</v>
      </c>
      <c r="O43" s="100">
        <v>15.6</v>
      </c>
      <c r="P43" s="100">
        <v>29.2</v>
      </c>
      <c r="Q43" s="100">
        <v>16</v>
      </c>
      <c r="R43" s="100">
        <v>114.60000000000001</v>
      </c>
      <c r="S43" s="100">
        <v>0</v>
      </c>
      <c r="T43" s="100">
        <v>16</v>
      </c>
      <c r="U43" s="100">
        <v>16.8</v>
      </c>
      <c r="V43" s="100">
        <v>0</v>
      </c>
      <c r="W43" s="100">
        <v>12.8</v>
      </c>
      <c r="X43" s="100">
        <v>0</v>
      </c>
      <c r="Y43" s="101">
        <v>0</v>
      </c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ht="13.5" thickBot="1" x14ac:dyDescent="0.25">
      <c r="A44" s="99" t="s">
        <v>6</v>
      </c>
      <c r="B44" s="100"/>
      <c r="C44" s="100"/>
      <c r="D44" s="97">
        <f t="shared" si="1"/>
        <v>216.60000000000002</v>
      </c>
      <c r="E44" s="100">
        <v>74.400000000000006</v>
      </c>
      <c r="F44" s="100">
        <v>24.400000000000002</v>
      </c>
      <c r="G44" s="100">
        <v>27.6</v>
      </c>
      <c r="H44" s="100">
        <v>32.799999999999997</v>
      </c>
      <c r="I44" s="100">
        <v>68.8</v>
      </c>
      <c r="J44" s="100">
        <v>14</v>
      </c>
      <c r="K44" s="100">
        <v>14</v>
      </c>
      <c r="L44" s="100">
        <v>33.200000000000003</v>
      </c>
      <c r="M44" s="100">
        <v>33.4</v>
      </c>
      <c r="N44" s="100">
        <v>15.6</v>
      </c>
      <c r="O44" s="100">
        <v>15.4</v>
      </c>
      <c r="P44" s="100">
        <v>30</v>
      </c>
      <c r="Q44" s="100">
        <v>13.6</v>
      </c>
      <c r="R44" s="100">
        <v>115.2</v>
      </c>
      <c r="S44" s="100">
        <v>0</v>
      </c>
      <c r="T44" s="100">
        <v>16</v>
      </c>
      <c r="U44" s="100">
        <v>16.2</v>
      </c>
      <c r="V44" s="100">
        <v>0</v>
      </c>
      <c r="W44" s="100">
        <v>11.200000000000001</v>
      </c>
      <c r="X44" s="100">
        <v>0</v>
      </c>
      <c r="Y44" s="101">
        <v>0</v>
      </c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ht="13.5" thickBot="1" x14ac:dyDescent="0.25">
      <c r="A45" s="99" t="s">
        <v>7</v>
      </c>
      <c r="B45" s="100"/>
      <c r="C45" s="100"/>
      <c r="D45" s="97">
        <f t="shared" si="1"/>
        <v>208</v>
      </c>
      <c r="E45" s="100">
        <v>67.2</v>
      </c>
      <c r="F45" s="100">
        <v>23.2</v>
      </c>
      <c r="G45" s="100">
        <v>26.400000000000002</v>
      </c>
      <c r="H45" s="100">
        <v>32</v>
      </c>
      <c r="I45" s="100">
        <v>66.400000000000006</v>
      </c>
      <c r="J45" s="100">
        <v>13.6</v>
      </c>
      <c r="K45" s="100">
        <v>13.6</v>
      </c>
      <c r="L45" s="100">
        <v>31.2</v>
      </c>
      <c r="M45" s="100">
        <v>31.2</v>
      </c>
      <c r="N45" s="100">
        <v>14.4</v>
      </c>
      <c r="O45" s="100">
        <v>14.4</v>
      </c>
      <c r="P45" s="100">
        <v>31.2</v>
      </c>
      <c r="Q45" s="100">
        <v>13.200000000000001</v>
      </c>
      <c r="R45" s="100">
        <v>111.60000000000001</v>
      </c>
      <c r="S45" s="100">
        <v>0</v>
      </c>
      <c r="T45" s="100">
        <v>15.200000000000001</v>
      </c>
      <c r="U45" s="100">
        <v>15.6</v>
      </c>
      <c r="V45" s="100">
        <v>0</v>
      </c>
      <c r="W45" s="100">
        <v>6.4</v>
      </c>
      <c r="X45" s="100">
        <v>0</v>
      </c>
      <c r="Y45" s="101">
        <v>0</v>
      </c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ht="13.5" thickBot="1" x14ac:dyDescent="0.25">
      <c r="A46" s="99" t="s">
        <v>8</v>
      </c>
      <c r="B46" s="100"/>
      <c r="C46" s="100"/>
      <c r="D46" s="97">
        <f t="shared" si="1"/>
        <v>203.60000000000002</v>
      </c>
      <c r="E46" s="100">
        <v>64.8</v>
      </c>
      <c r="F46" s="100">
        <v>20.400000000000002</v>
      </c>
      <c r="G46" s="100">
        <v>26.400000000000002</v>
      </c>
      <c r="H46" s="100">
        <v>32</v>
      </c>
      <c r="I46" s="100">
        <v>64</v>
      </c>
      <c r="J46" s="100">
        <v>13.6</v>
      </c>
      <c r="K46" s="100">
        <v>13.4</v>
      </c>
      <c r="L46" s="100">
        <v>32</v>
      </c>
      <c r="M46" s="100">
        <v>31.8</v>
      </c>
      <c r="N46" s="100">
        <v>14</v>
      </c>
      <c r="O46" s="100">
        <v>14.200000000000001</v>
      </c>
      <c r="P46" s="100">
        <v>30</v>
      </c>
      <c r="Q46" s="100">
        <v>13.6</v>
      </c>
      <c r="R46" s="100">
        <v>109.2</v>
      </c>
      <c r="S46" s="100">
        <v>0</v>
      </c>
      <c r="T46" s="100">
        <v>15.200000000000001</v>
      </c>
      <c r="U46" s="100">
        <v>15.6</v>
      </c>
      <c r="V46" s="100">
        <v>0</v>
      </c>
      <c r="W46" s="100">
        <v>4</v>
      </c>
      <c r="X46" s="100">
        <v>0</v>
      </c>
      <c r="Y46" s="101">
        <v>0</v>
      </c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ht="13.5" thickBot="1" x14ac:dyDescent="0.25">
      <c r="A47" s="99" t="s">
        <v>9</v>
      </c>
      <c r="B47" s="100"/>
      <c r="C47" s="100"/>
      <c r="D47" s="97">
        <f t="shared" si="1"/>
        <v>199.8</v>
      </c>
      <c r="E47" s="100">
        <v>62.4</v>
      </c>
      <c r="F47" s="100">
        <v>22.8</v>
      </c>
      <c r="G47" s="100">
        <v>25.2</v>
      </c>
      <c r="H47" s="100">
        <v>30.400000000000002</v>
      </c>
      <c r="I47" s="100">
        <v>65.599999999999994</v>
      </c>
      <c r="J47" s="100">
        <v>12.4</v>
      </c>
      <c r="K47" s="100">
        <v>12.6</v>
      </c>
      <c r="L47" s="100">
        <v>28.8</v>
      </c>
      <c r="M47" s="100">
        <v>29</v>
      </c>
      <c r="N47" s="100">
        <v>14.4</v>
      </c>
      <c r="O47" s="100">
        <v>14.200000000000001</v>
      </c>
      <c r="P47" s="100">
        <v>29.2</v>
      </c>
      <c r="Q47" s="100">
        <v>12.4</v>
      </c>
      <c r="R47" s="100">
        <v>108</v>
      </c>
      <c r="S47" s="100">
        <v>0</v>
      </c>
      <c r="T47" s="100">
        <v>16</v>
      </c>
      <c r="U47" s="100">
        <v>15</v>
      </c>
      <c r="V47" s="100">
        <v>0</v>
      </c>
      <c r="W47" s="100">
        <v>3.2</v>
      </c>
      <c r="X47" s="100">
        <v>0</v>
      </c>
      <c r="Y47" s="101">
        <v>0</v>
      </c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ht="13.5" thickBot="1" x14ac:dyDescent="0.25">
      <c r="A48" s="99" t="s">
        <v>10</v>
      </c>
      <c r="B48" s="100"/>
      <c r="C48" s="100"/>
      <c r="D48" s="97">
        <f t="shared" si="1"/>
        <v>195.20000000000002</v>
      </c>
      <c r="E48" s="100">
        <v>64.8</v>
      </c>
      <c r="F48" s="100">
        <v>24.8</v>
      </c>
      <c r="G48" s="100">
        <v>25.2</v>
      </c>
      <c r="H48" s="100">
        <v>30.400000000000002</v>
      </c>
      <c r="I48" s="100">
        <v>68</v>
      </c>
      <c r="J48" s="100">
        <v>14.8</v>
      </c>
      <c r="K48" s="100">
        <v>14.6</v>
      </c>
      <c r="L48" s="100">
        <v>25.2</v>
      </c>
      <c r="M48" s="100">
        <v>25.2</v>
      </c>
      <c r="N48" s="100">
        <v>12.8</v>
      </c>
      <c r="O48" s="100">
        <v>13</v>
      </c>
      <c r="P48" s="100">
        <v>32.799999999999997</v>
      </c>
      <c r="Q48" s="100">
        <v>11.200000000000001</v>
      </c>
      <c r="R48" s="100">
        <v>105.60000000000001</v>
      </c>
      <c r="S48" s="100">
        <v>0</v>
      </c>
      <c r="T48" s="100">
        <v>15.200000000000001</v>
      </c>
      <c r="U48" s="100">
        <v>14.4</v>
      </c>
      <c r="V48" s="100">
        <v>0</v>
      </c>
      <c r="W48" s="100">
        <v>1.6</v>
      </c>
      <c r="X48" s="100">
        <v>0</v>
      </c>
      <c r="Y48" s="101">
        <v>0</v>
      </c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ht="13.5" thickBot="1" x14ac:dyDescent="0.25">
      <c r="A49" s="99" t="s">
        <v>11</v>
      </c>
      <c r="B49" s="100"/>
      <c r="C49" s="100"/>
      <c r="D49" s="97">
        <f t="shared" si="1"/>
        <v>210</v>
      </c>
      <c r="E49" s="100">
        <v>76.8</v>
      </c>
      <c r="F49" s="100">
        <v>23.6</v>
      </c>
      <c r="G49" s="100">
        <v>31.2</v>
      </c>
      <c r="H49" s="100">
        <v>32.799999999999997</v>
      </c>
      <c r="I49" s="100">
        <v>80.8</v>
      </c>
      <c r="J49" s="100">
        <v>14</v>
      </c>
      <c r="K49" s="100">
        <v>14</v>
      </c>
      <c r="L49" s="100">
        <v>32.799999999999997</v>
      </c>
      <c r="M49" s="100">
        <v>32.6</v>
      </c>
      <c r="N49" s="100">
        <v>14.8</v>
      </c>
      <c r="O49" s="100">
        <v>14.6</v>
      </c>
      <c r="P49" s="100">
        <v>33.6</v>
      </c>
      <c r="Q49" s="100">
        <v>12.4</v>
      </c>
      <c r="R49" s="100">
        <v>106.8</v>
      </c>
      <c r="S49" s="100">
        <v>0</v>
      </c>
      <c r="T49" s="100">
        <v>15.200000000000001</v>
      </c>
      <c r="U49" s="100">
        <v>15.6</v>
      </c>
      <c r="V49" s="100">
        <v>0</v>
      </c>
      <c r="W49" s="100">
        <v>7.2</v>
      </c>
      <c r="X49" s="100">
        <v>0</v>
      </c>
      <c r="Y49" s="101">
        <v>1.2</v>
      </c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ht="13.5" thickBot="1" x14ac:dyDescent="0.25">
      <c r="A50" s="99" t="s">
        <v>12</v>
      </c>
      <c r="B50" s="100"/>
      <c r="C50" s="100"/>
      <c r="D50" s="97">
        <f t="shared" si="1"/>
        <v>219.2</v>
      </c>
      <c r="E50" s="100">
        <v>79.2</v>
      </c>
      <c r="F50" s="100">
        <v>22.8</v>
      </c>
      <c r="G50" s="100">
        <v>31.2</v>
      </c>
      <c r="H50" s="100">
        <v>32.4</v>
      </c>
      <c r="I50" s="100">
        <v>84.8</v>
      </c>
      <c r="J50" s="100">
        <v>16.399999999999999</v>
      </c>
      <c r="K50" s="100">
        <v>16.600000000000001</v>
      </c>
      <c r="L50" s="100">
        <v>41.6</v>
      </c>
      <c r="M50" s="100">
        <v>41.6</v>
      </c>
      <c r="N50" s="100">
        <v>15.6</v>
      </c>
      <c r="O50" s="100">
        <v>15.8</v>
      </c>
      <c r="P50" s="100">
        <v>36.800000000000004</v>
      </c>
      <c r="Q50" s="100">
        <v>14.4</v>
      </c>
      <c r="R50" s="100">
        <v>109.2</v>
      </c>
      <c r="S50" s="100">
        <v>0</v>
      </c>
      <c r="T50" s="100">
        <v>15.200000000000001</v>
      </c>
      <c r="U50" s="100">
        <v>14.4</v>
      </c>
      <c r="V50" s="100">
        <v>0</v>
      </c>
      <c r="W50" s="100">
        <v>4.8</v>
      </c>
      <c r="X50" s="100">
        <v>0</v>
      </c>
      <c r="Y50" s="101">
        <v>0</v>
      </c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ht="13.5" thickBot="1" x14ac:dyDescent="0.25">
      <c r="A51" s="99" t="s">
        <v>13</v>
      </c>
      <c r="B51" s="100"/>
      <c r="C51" s="100"/>
      <c r="D51" s="97">
        <f t="shared" si="1"/>
        <v>234.8</v>
      </c>
      <c r="E51" s="100">
        <v>79.2</v>
      </c>
      <c r="F51" s="100">
        <v>28</v>
      </c>
      <c r="G51" s="100">
        <v>32.4</v>
      </c>
      <c r="H51" s="100">
        <v>32</v>
      </c>
      <c r="I51" s="100">
        <v>86.4</v>
      </c>
      <c r="J51" s="100">
        <v>15.200000000000001</v>
      </c>
      <c r="K51" s="100">
        <v>15.200000000000001</v>
      </c>
      <c r="L51" s="100">
        <v>46</v>
      </c>
      <c r="M51" s="100">
        <v>46.2</v>
      </c>
      <c r="N51" s="100">
        <v>16</v>
      </c>
      <c r="O51" s="100">
        <v>15.8</v>
      </c>
      <c r="P51" s="100">
        <v>35.6</v>
      </c>
      <c r="Q51" s="100">
        <v>16</v>
      </c>
      <c r="R51" s="100">
        <v>113.4</v>
      </c>
      <c r="S51" s="100">
        <v>0</v>
      </c>
      <c r="T51" s="100">
        <v>15.200000000000001</v>
      </c>
      <c r="U51" s="100">
        <v>15</v>
      </c>
      <c r="V51" s="100">
        <v>0</v>
      </c>
      <c r="W51" s="100">
        <v>7.2</v>
      </c>
      <c r="X51" s="100">
        <v>0</v>
      </c>
      <c r="Y51" s="101">
        <v>0</v>
      </c>
    </row>
    <row r="52" spans="1:54" ht="13.5" thickBot="1" x14ac:dyDescent="0.25">
      <c r="A52" s="99" t="s">
        <v>14</v>
      </c>
      <c r="B52" s="100"/>
      <c r="C52" s="100"/>
      <c r="D52" s="97">
        <f t="shared" si="1"/>
        <v>225.8</v>
      </c>
      <c r="E52" s="100">
        <v>76.8</v>
      </c>
      <c r="F52" s="100">
        <v>26</v>
      </c>
      <c r="G52" s="100">
        <v>31.2</v>
      </c>
      <c r="H52" s="100">
        <v>32</v>
      </c>
      <c r="I52" s="100">
        <v>87.2</v>
      </c>
      <c r="J52" s="100">
        <v>15.6</v>
      </c>
      <c r="K52" s="100">
        <v>15.4</v>
      </c>
      <c r="L52" s="100">
        <v>44.4</v>
      </c>
      <c r="M52" s="100">
        <v>44.2</v>
      </c>
      <c r="N52" s="100">
        <v>15.6</v>
      </c>
      <c r="O52" s="100">
        <v>15.8</v>
      </c>
      <c r="P52" s="100">
        <v>34.800000000000004</v>
      </c>
      <c r="Q52" s="100">
        <v>14.8</v>
      </c>
      <c r="R52" s="100">
        <v>109.2</v>
      </c>
      <c r="S52" s="100">
        <v>0</v>
      </c>
      <c r="T52" s="100">
        <v>15.200000000000001</v>
      </c>
      <c r="U52" s="100">
        <v>15</v>
      </c>
      <c r="V52" s="100">
        <v>0</v>
      </c>
      <c r="W52" s="100">
        <v>6.4</v>
      </c>
      <c r="X52" s="100">
        <v>0</v>
      </c>
      <c r="Y52" s="101">
        <v>0</v>
      </c>
    </row>
    <row r="53" spans="1:54" ht="13.5" thickBot="1" x14ac:dyDescent="0.25">
      <c r="A53" s="99" t="s">
        <v>15</v>
      </c>
      <c r="B53" s="100"/>
      <c r="C53" s="100"/>
      <c r="D53" s="97">
        <f t="shared" si="1"/>
        <v>233.2</v>
      </c>
      <c r="E53" s="100">
        <v>79.2</v>
      </c>
      <c r="F53" s="100">
        <v>26.400000000000002</v>
      </c>
      <c r="G53" s="100">
        <v>32.4</v>
      </c>
      <c r="H53" s="100">
        <v>34</v>
      </c>
      <c r="I53" s="100">
        <v>87.2</v>
      </c>
      <c r="J53" s="100">
        <v>16.399999999999999</v>
      </c>
      <c r="K53" s="100">
        <v>16.399999999999999</v>
      </c>
      <c r="L53" s="100">
        <v>46</v>
      </c>
      <c r="M53" s="100">
        <v>46</v>
      </c>
      <c r="N53" s="100">
        <v>16.399999999999999</v>
      </c>
      <c r="O53" s="100">
        <v>16.2</v>
      </c>
      <c r="P53" s="100">
        <v>36.800000000000004</v>
      </c>
      <c r="Q53" s="100">
        <v>12</v>
      </c>
      <c r="R53" s="100">
        <v>113.4</v>
      </c>
      <c r="S53" s="100">
        <v>0</v>
      </c>
      <c r="T53" s="100">
        <v>16</v>
      </c>
      <c r="U53" s="100">
        <v>15</v>
      </c>
      <c r="V53" s="100">
        <v>0</v>
      </c>
      <c r="W53" s="100">
        <v>5.6000000000000005</v>
      </c>
      <c r="X53" s="100">
        <v>0</v>
      </c>
      <c r="Y53" s="101">
        <v>0</v>
      </c>
    </row>
    <row r="54" spans="1:54" ht="13.5" thickBot="1" x14ac:dyDescent="0.25">
      <c r="A54" s="99" t="s">
        <v>16</v>
      </c>
      <c r="B54" s="100"/>
      <c r="C54" s="100"/>
      <c r="D54" s="97">
        <f t="shared" si="1"/>
        <v>214.40000000000003</v>
      </c>
      <c r="E54" s="100">
        <v>81.600000000000009</v>
      </c>
      <c r="F54" s="100">
        <v>26.8</v>
      </c>
      <c r="G54" s="100">
        <v>33.6</v>
      </c>
      <c r="H54" s="100">
        <v>33.200000000000003</v>
      </c>
      <c r="I54" s="100">
        <v>80.8</v>
      </c>
      <c r="J54" s="100">
        <v>16.8</v>
      </c>
      <c r="K54" s="100">
        <v>16.8</v>
      </c>
      <c r="L54" s="100">
        <v>30.400000000000002</v>
      </c>
      <c r="M54" s="100">
        <v>30.6</v>
      </c>
      <c r="N54" s="100">
        <v>16</v>
      </c>
      <c r="O54" s="100">
        <v>16.2</v>
      </c>
      <c r="P54" s="100">
        <v>38</v>
      </c>
      <c r="Q54" s="100">
        <v>11.6</v>
      </c>
      <c r="R54" s="100">
        <v>108.60000000000001</v>
      </c>
      <c r="S54" s="100">
        <v>0</v>
      </c>
      <c r="T54" s="100">
        <v>15.200000000000001</v>
      </c>
      <c r="U54" s="100">
        <v>15</v>
      </c>
      <c r="V54" s="100">
        <v>0</v>
      </c>
      <c r="W54" s="100">
        <v>4</v>
      </c>
      <c r="X54" s="100">
        <v>0</v>
      </c>
      <c r="Y54" s="101">
        <v>0</v>
      </c>
    </row>
    <row r="55" spans="1:54" ht="13.5" thickBot="1" x14ac:dyDescent="0.25">
      <c r="A55" s="99" t="s">
        <v>17</v>
      </c>
      <c r="B55" s="100"/>
      <c r="C55" s="100"/>
      <c r="D55" s="97">
        <f t="shared" si="1"/>
        <v>194.20000000000002</v>
      </c>
      <c r="E55" s="100">
        <v>74.400000000000006</v>
      </c>
      <c r="F55" s="100">
        <v>21.6</v>
      </c>
      <c r="G55" s="100">
        <v>28.8</v>
      </c>
      <c r="H55" s="100">
        <v>30.8</v>
      </c>
      <c r="I55" s="100">
        <v>82.4</v>
      </c>
      <c r="J55" s="100">
        <v>14.4</v>
      </c>
      <c r="K55" s="100">
        <v>14.6</v>
      </c>
      <c r="L55" s="100">
        <v>24.400000000000002</v>
      </c>
      <c r="M55" s="100">
        <v>24.400000000000002</v>
      </c>
      <c r="N55" s="100">
        <v>15.6</v>
      </c>
      <c r="O55" s="100">
        <v>15.6</v>
      </c>
      <c r="P55" s="100">
        <v>37.200000000000003</v>
      </c>
      <c r="Q55" s="100">
        <v>10.4</v>
      </c>
      <c r="R55" s="100">
        <v>104.4</v>
      </c>
      <c r="S55" s="100">
        <v>0</v>
      </c>
      <c r="T55" s="100">
        <v>15.200000000000001</v>
      </c>
      <c r="U55" s="100">
        <v>15</v>
      </c>
      <c r="V55" s="100">
        <v>0</v>
      </c>
      <c r="W55" s="100">
        <v>0.8</v>
      </c>
      <c r="X55" s="100">
        <v>0</v>
      </c>
      <c r="Y55" s="101">
        <v>0</v>
      </c>
    </row>
    <row r="56" spans="1:54" ht="13.5" thickBot="1" x14ac:dyDescent="0.25">
      <c r="A56" s="99" t="s">
        <v>18</v>
      </c>
      <c r="B56" s="100"/>
      <c r="C56" s="100"/>
      <c r="D56" s="97">
        <f t="shared" si="1"/>
        <v>183.2</v>
      </c>
      <c r="E56" s="100">
        <v>74.400000000000006</v>
      </c>
      <c r="F56" s="100">
        <v>26</v>
      </c>
      <c r="G56" s="100">
        <v>31.2</v>
      </c>
      <c r="H56" s="100">
        <v>30.400000000000002</v>
      </c>
      <c r="I56" s="100">
        <v>81.600000000000009</v>
      </c>
      <c r="J56" s="100">
        <v>16</v>
      </c>
      <c r="K56" s="100">
        <v>16</v>
      </c>
      <c r="L56" s="100">
        <v>40.800000000000004</v>
      </c>
      <c r="M56" s="100">
        <v>40.800000000000004</v>
      </c>
      <c r="N56" s="100">
        <v>18.400000000000002</v>
      </c>
      <c r="O56" s="100">
        <v>18.2</v>
      </c>
      <c r="P56" s="100">
        <v>37.6</v>
      </c>
      <c r="Q56" s="100">
        <v>10.8</v>
      </c>
      <c r="R56" s="100">
        <v>70.8</v>
      </c>
      <c r="S56" s="100">
        <v>0</v>
      </c>
      <c r="T56" s="100">
        <v>15.200000000000001</v>
      </c>
      <c r="U56" s="100">
        <v>14.4</v>
      </c>
      <c r="V56" s="100">
        <v>0</v>
      </c>
      <c r="W56" s="100">
        <v>84.8</v>
      </c>
      <c r="X56" s="100">
        <v>0</v>
      </c>
      <c r="Y56" s="101">
        <v>0</v>
      </c>
    </row>
    <row r="57" spans="1:54" ht="13.5" thickBot="1" x14ac:dyDescent="0.25">
      <c r="A57" s="99" t="s">
        <v>19</v>
      </c>
      <c r="B57" s="100"/>
      <c r="C57" s="100"/>
      <c r="D57" s="97">
        <f t="shared" si="1"/>
        <v>200</v>
      </c>
      <c r="E57" s="100">
        <v>72</v>
      </c>
      <c r="F57" s="100">
        <v>28.400000000000002</v>
      </c>
      <c r="G57" s="100">
        <v>31.2</v>
      </c>
      <c r="H57" s="100">
        <v>33.200000000000003</v>
      </c>
      <c r="I57" s="100">
        <v>78.400000000000006</v>
      </c>
      <c r="J57" s="100">
        <v>12.4</v>
      </c>
      <c r="K57" s="100">
        <v>12.200000000000001</v>
      </c>
      <c r="L57" s="100">
        <v>42</v>
      </c>
      <c r="M57" s="100">
        <v>41.800000000000004</v>
      </c>
      <c r="N57" s="100">
        <v>18.8</v>
      </c>
      <c r="O57" s="100">
        <v>18.8</v>
      </c>
      <c r="P57" s="100">
        <v>36.800000000000004</v>
      </c>
      <c r="Q57" s="100">
        <v>10.4</v>
      </c>
      <c r="R57" s="100">
        <v>84</v>
      </c>
      <c r="S57" s="100">
        <v>0</v>
      </c>
      <c r="T57" s="100">
        <v>14.4</v>
      </c>
      <c r="U57" s="100">
        <v>14.4</v>
      </c>
      <c r="V57" s="100">
        <v>0</v>
      </c>
      <c r="W57" s="100">
        <v>62.4</v>
      </c>
      <c r="X57" s="100">
        <v>0</v>
      </c>
      <c r="Y57" s="101">
        <v>0</v>
      </c>
    </row>
    <row r="58" spans="1:54" ht="13.5" thickBot="1" x14ac:dyDescent="0.25">
      <c r="A58" s="99" t="s">
        <v>20</v>
      </c>
      <c r="B58" s="100"/>
      <c r="C58" s="100"/>
      <c r="D58" s="97">
        <f t="shared" si="1"/>
        <v>222</v>
      </c>
      <c r="E58" s="100">
        <v>67.2</v>
      </c>
      <c r="F58" s="100">
        <v>25.6</v>
      </c>
      <c r="G58" s="100">
        <v>32.4</v>
      </c>
      <c r="H58" s="100">
        <v>33.200000000000003</v>
      </c>
      <c r="I58" s="100">
        <v>77.600000000000009</v>
      </c>
      <c r="J58" s="100">
        <v>12.8</v>
      </c>
      <c r="K58" s="100">
        <v>12.8</v>
      </c>
      <c r="L58" s="100">
        <v>39.200000000000003</v>
      </c>
      <c r="M58" s="100">
        <v>39.200000000000003</v>
      </c>
      <c r="N58" s="100">
        <v>18.8</v>
      </c>
      <c r="O58" s="100">
        <v>18.8</v>
      </c>
      <c r="P58" s="100">
        <v>39.6</v>
      </c>
      <c r="Q58" s="100">
        <v>11.200000000000001</v>
      </c>
      <c r="R58" s="100">
        <v>110.4</v>
      </c>
      <c r="S58" s="100">
        <v>0</v>
      </c>
      <c r="T58" s="100">
        <v>15.200000000000001</v>
      </c>
      <c r="U58" s="100">
        <v>14.4</v>
      </c>
      <c r="V58" s="100">
        <v>0</v>
      </c>
      <c r="W58" s="100">
        <v>0.8</v>
      </c>
      <c r="X58" s="100">
        <v>0</v>
      </c>
      <c r="Y58" s="101">
        <v>0</v>
      </c>
    </row>
    <row r="59" spans="1:54" ht="13.5" thickBot="1" x14ac:dyDescent="0.25">
      <c r="A59" s="99" t="s">
        <v>21</v>
      </c>
      <c r="B59" s="100"/>
      <c r="C59" s="100"/>
      <c r="D59" s="97">
        <f t="shared" si="1"/>
        <v>222.2</v>
      </c>
      <c r="E59" s="100">
        <v>67.2</v>
      </c>
      <c r="F59" s="100">
        <v>26.400000000000002</v>
      </c>
      <c r="G59" s="100">
        <v>32.4</v>
      </c>
      <c r="H59" s="100">
        <v>33.6</v>
      </c>
      <c r="I59" s="100">
        <v>77.600000000000009</v>
      </c>
      <c r="J59" s="100">
        <v>13.200000000000001</v>
      </c>
      <c r="K59" s="100">
        <v>13.200000000000001</v>
      </c>
      <c r="L59" s="100">
        <v>35.6</v>
      </c>
      <c r="M59" s="100">
        <v>35.800000000000004</v>
      </c>
      <c r="N59" s="100">
        <v>17.600000000000001</v>
      </c>
      <c r="O59" s="100">
        <v>17.8</v>
      </c>
      <c r="P59" s="100">
        <v>40</v>
      </c>
      <c r="Q59" s="100">
        <v>10.4</v>
      </c>
      <c r="R59" s="100">
        <v>112.8</v>
      </c>
      <c r="S59" s="100">
        <v>0</v>
      </c>
      <c r="T59" s="100">
        <v>15.200000000000001</v>
      </c>
      <c r="U59" s="100">
        <v>15</v>
      </c>
      <c r="V59" s="100">
        <v>0</v>
      </c>
      <c r="W59" s="100">
        <v>0.8</v>
      </c>
      <c r="X59" s="100">
        <v>0</v>
      </c>
      <c r="Y59" s="101">
        <v>0</v>
      </c>
    </row>
    <row r="60" spans="1:54" ht="13.5" thickBot="1" x14ac:dyDescent="0.25">
      <c r="A60" s="99" t="s">
        <v>22</v>
      </c>
      <c r="B60" s="100"/>
      <c r="C60" s="100"/>
      <c r="D60" s="97">
        <f t="shared" si="1"/>
        <v>206</v>
      </c>
      <c r="E60" s="100">
        <v>74.400000000000006</v>
      </c>
      <c r="F60" s="100">
        <v>28.8</v>
      </c>
      <c r="G60" s="100">
        <v>31.2</v>
      </c>
      <c r="H60" s="100">
        <v>36.800000000000004</v>
      </c>
      <c r="I60" s="100">
        <v>75.2</v>
      </c>
      <c r="J60" s="100">
        <v>13.6</v>
      </c>
      <c r="K60" s="100">
        <v>13.6</v>
      </c>
      <c r="L60" s="100">
        <v>21.2</v>
      </c>
      <c r="M60" s="100">
        <v>21.2</v>
      </c>
      <c r="N60" s="100">
        <v>19.2</v>
      </c>
      <c r="O60" s="100">
        <v>19</v>
      </c>
      <c r="P60" s="100">
        <v>42.4</v>
      </c>
      <c r="Q60" s="100">
        <v>11.6</v>
      </c>
      <c r="R60" s="100">
        <v>109.8</v>
      </c>
      <c r="S60" s="100">
        <v>0</v>
      </c>
      <c r="T60" s="100">
        <v>16</v>
      </c>
      <c r="U60" s="100">
        <v>15</v>
      </c>
      <c r="V60" s="100">
        <v>0</v>
      </c>
      <c r="W60" s="100">
        <v>0</v>
      </c>
      <c r="X60" s="100">
        <v>0</v>
      </c>
      <c r="Y60" s="101">
        <v>0</v>
      </c>
    </row>
    <row r="61" spans="1:54" ht="13.5" thickBot="1" x14ac:dyDescent="0.25">
      <c r="A61" s="99" t="s">
        <v>23</v>
      </c>
      <c r="B61" s="100"/>
      <c r="C61" s="100"/>
      <c r="D61" s="97">
        <f t="shared" si="1"/>
        <v>214.4</v>
      </c>
      <c r="E61" s="100">
        <v>74.400000000000006</v>
      </c>
      <c r="F61" s="100">
        <v>26.400000000000002</v>
      </c>
      <c r="G61" s="100">
        <v>32.4</v>
      </c>
      <c r="H61" s="100">
        <v>36.800000000000004</v>
      </c>
      <c r="I61" s="100">
        <v>76</v>
      </c>
      <c r="J61" s="100">
        <v>12.8</v>
      </c>
      <c r="K61" s="100">
        <v>13</v>
      </c>
      <c r="L61" s="100">
        <v>27.2</v>
      </c>
      <c r="M61" s="100">
        <v>27</v>
      </c>
      <c r="N61" s="100">
        <v>16.8</v>
      </c>
      <c r="O61" s="100">
        <v>16.8</v>
      </c>
      <c r="P61" s="100">
        <v>42.800000000000004</v>
      </c>
      <c r="Q61" s="100">
        <v>11.6</v>
      </c>
      <c r="R61" s="100">
        <v>113.4</v>
      </c>
      <c r="S61" s="100">
        <v>0</v>
      </c>
      <c r="T61" s="100">
        <v>15.200000000000001</v>
      </c>
      <c r="U61" s="100">
        <v>15</v>
      </c>
      <c r="V61" s="100">
        <v>0</v>
      </c>
      <c r="W61" s="100">
        <v>0</v>
      </c>
      <c r="X61" s="100">
        <v>0</v>
      </c>
      <c r="Y61" s="101">
        <v>0</v>
      </c>
    </row>
    <row r="62" spans="1:54" ht="13.5" thickBot="1" x14ac:dyDescent="0.25">
      <c r="A62" s="99" t="s">
        <v>24</v>
      </c>
      <c r="B62" s="100"/>
      <c r="C62" s="100"/>
      <c r="D62" s="97">
        <f t="shared" si="1"/>
        <v>206.4</v>
      </c>
      <c r="E62" s="100">
        <v>74.400000000000006</v>
      </c>
      <c r="F62" s="100">
        <v>25.6</v>
      </c>
      <c r="G62" s="100">
        <v>31.2</v>
      </c>
      <c r="H62" s="100">
        <v>37.200000000000003</v>
      </c>
      <c r="I62" s="100">
        <v>76</v>
      </c>
      <c r="J62" s="100">
        <v>14</v>
      </c>
      <c r="K62" s="100">
        <v>14</v>
      </c>
      <c r="L62" s="100">
        <v>21.2</v>
      </c>
      <c r="M62" s="100">
        <v>21.2</v>
      </c>
      <c r="N62" s="100">
        <v>14.8</v>
      </c>
      <c r="O62" s="100">
        <v>15</v>
      </c>
      <c r="P62" s="100">
        <v>40.800000000000004</v>
      </c>
      <c r="Q62" s="100">
        <v>13.6</v>
      </c>
      <c r="R62" s="100">
        <v>113.4</v>
      </c>
      <c r="S62" s="100">
        <v>0</v>
      </c>
      <c r="T62" s="100">
        <v>16</v>
      </c>
      <c r="U62" s="100">
        <v>15</v>
      </c>
      <c r="V62" s="100">
        <v>0</v>
      </c>
      <c r="W62" s="100">
        <v>0</v>
      </c>
      <c r="X62" s="100">
        <v>0</v>
      </c>
      <c r="Y62" s="101">
        <v>0</v>
      </c>
    </row>
    <row r="63" spans="1:54" ht="13.5" thickBot="1" x14ac:dyDescent="0.25">
      <c r="A63" s="99" t="s">
        <v>25</v>
      </c>
      <c r="B63" s="100"/>
      <c r="C63" s="100"/>
      <c r="D63" s="97">
        <f t="shared" si="1"/>
        <v>166.8</v>
      </c>
      <c r="E63" s="100">
        <v>72</v>
      </c>
      <c r="F63" s="100">
        <v>20.8</v>
      </c>
      <c r="G63" s="100">
        <v>25.2</v>
      </c>
      <c r="H63" s="100">
        <v>33.200000000000003</v>
      </c>
      <c r="I63" s="100">
        <v>73.600000000000009</v>
      </c>
      <c r="J63" s="100">
        <v>14.4</v>
      </c>
      <c r="K63" s="100">
        <v>14.4</v>
      </c>
      <c r="L63" s="100">
        <v>0.8</v>
      </c>
      <c r="M63" s="100">
        <v>0.8</v>
      </c>
      <c r="N63" s="100">
        <v>14.4</v>
      </c>
      <c r="O63" s="100">
        <v>14.4</v>
      </c>
      <c r="P63" s="100">
        <v>36.800000000000004</v>
      </c>
      <c r="Q63" s="100">
        <v>12.8</v>
      </c>
      <c r="R63" s="100">
        <v>105.60000000000001</v>
      </c>
      <c r="S63" s="100">
        <v>0</v>
      </c>
      <c r="T63" s="100">
        <v>15.200000000000001</v>
      </c>
      <c r="U63" s="100">
        <v>14.4</v>
      </c>
      <c r="V63" s="100">
        <v>0</v>
      </c>
      <c r="W63" s="100">
        <v>0</v>
      </c>
      <c r="X63" s="100">
        <v>0</v>
      </c>
      <c r="Y63" s="101">
        <v>0</v>
      </c>
    </row>
    <row r="64" spans="1:54" ht="13.5" thickBot="1" x14ac:dyDescent="0.25">
      <c r="A64" s="102" t="s">
        <v>26</v>
      </c>
      <c r="B64" s="103"/>
      <c r="C64" s="103"/>
      <c r="D64" s="97">
        <f t="shared" si="1"/>
        <v>164</v>
      </c>
      <c r="E64" s="103">
        <v>67.2</v>
      </c>
      <c r="F64" s="103">
        <v>20</v>
      </c>
      <c r="G64" s="103">
        <v>25.2</v>
      </c>
      <c r="H64" s="103">
        <v>31.6</v>
      </c>
      <c r="I64" s="103">
        <v>70.400000000000006</v>
      </c>
      <c r="J64" s="103">
        <v>14</v>
      </c>
      <c r="K64" s="103">
        <v>14</v>
      </c>
      <c r="L64" s="103">
        <v>0</v>
      </c>
      <c r="M64" s="103">
        <v>0</v>
      </c>
      <c r="N64" s="103">
        <v>14.4</v>
      </c>
      <c r="O64" s="103">
        <v>14.200000000000001</v>
      </c>
      <c r="P64" s="103">
        <v>33.200000000000003</v>
      </c>
      <c r="Q64" s="103">
        <v>12.8</v>
      </c>
      <c r="R64" s="103">
        <v>105</v>
      </c>
      <c r="S64" s="103">
        <v>0</v>
      </c>
      <c r="T64" s="103">
        <v>16</v>
      </c>
      <c r="U64" s="103">
        <v>13.8</v>
      </c>
      <c r="V64" s="103">
        <v>0</v>
      </c>
      <c r="W64" s="103">
        <v>0</v>
      </c>
      <c r="X64" s="103">
        <v>0</v>
      </c>
      <c r="Y64" s="104">
        <v>0</v>
      </c>
    </row>
    <row r="65" spans="1:2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1732.8000000000006</v>
      </c>
      <c r="F65" s="91">
        <v>590.79999999999995</v>
      </c>
      <c r="G65" s="91">
        <v>706.80000000000007</v>
      </c>
      <c r="H65" s="91">
        <v>789.60000000000014</v>
      </c>
      <c r="I65" s="91">
        <v>1816.8</v>
      </c>
      <c r="J65" s="91">
        <v>342.4</v>
      </c>
      <c r="K65" s="91">
        <v>342.4</v>
      </c>
      <c r="L65" s="91">
        <v>744.80000000000007</v>
      </c>
      <c r="M65" s="91">
        <v>744.8</v>
      </c>
      <c r="N65" s="91">
        <v>378.4</v>
      </c>
      <c r="O65" s="91">
        <v>378.2</v>
      </c>
      <c r="P65" s="91">
        <v>847.19999999999993</v>
      </c>
      <c r="Q65" s="91">
        <v>303.2000000000001</v>
      </c>
      <c r="R65" s="91">
        <v>2578.2000000000003</v>
      </c>
      <c r="S65" s="91">
        <v>0</v>
      </c>
      <c r="T65" s="91">
        <v>370.39999999999986</v>
      </c>
      <c r="U65" s="91">
        <v>361.2</v>
      </c>
      <c r="V65" s="91">
        <v>0</v>
      </c>
      <c r="W65" s="91">
        <v>246.40000000000003</v>
      </c>
      <c r="X65" s="91">
        <v>0</v>
      </c>
      <c r="Y65" s="91">
        <v>1.2</v>
      </c>
    </row>
    <row r="70" spans="1:25" ht="18" x14ac:dyDescent="0.25">
      <c r="A70" s="127" t="s">
        <v>93</v>
      </c>
      <c r="B70" s="127"/>
      <c r="C70" s="127"/>
      <c r="D70" s="127"/>
      <c r="E70" s="127"/>
      <c r="F70" s="127"/>
      <c r="G70" s="127"/>
      <c r="H70" s="127"/>
      <c r="I70" s="127"/>
      <c r="J70" s="105"/>
      <c r="K70" s="105"/>
      <c r="L70" s="105"/>
      <c r="M70" s="105"/>
      <c r="N70" s="105"/>
      <c r="O70" s="105"/>
    </row>
    <row r="71" spans="1:25" ht="18.75" thickBot="1" x14ac:dyDescent="0.3">
      <c r="A71" s="128" t="s">
        <v>65</v>
      </c>
      <c r="B71" s="129"/>
      <c r="C71" s="129"/>
      <c r="D71" s="129"/>
      <c r="E71" s="129"/>
      <c r="F71" s="81"/>
      <c r="G71" s="128" t="s">
        <v>66</v>
      </c>
      <c r="H71" s="129"/>
      <c r="I71" s="129"/>
      <c r="J71" s="129"/>
      <c r="K71" s="129"/>
      <c r="L71" s="81"/>
      <c r="M71" s="81"/>
      <c r="N71" s="81"/>
      <c r="O71" s="81"/>
    </row>
    <row r="72" spans="1:25" ht="13.5" thickBot="1" x14ac:dyDescent="0.25">
      <c r="A72" s="130" t="s">
        <v>67</v>
      </c>
      <c r="B72" s="131"/>
      <c r="C72" s="106" t="s">
        <v>68</v>
      </c>
      <c r="D72" s="106" t="s">
        <v>69</v>
      </c>
      <c r="E72" s="106" t="s">
        <v>70</v>
      </c>
      <c r="F72" s="107"/>
      <c r="G72" s="130" t="s">
        <v>67</v>
      </c>
      <c r="H72" s="131"/>
      <c r="I72" s="106" t="s">
        <v>68</v>
      </c>
      <c r="J72" s="106" t="s">
        <v>69</v>
      </c>
      <c r="K72" s="106" t="s">
        <v>70</v>
      </c>
      <c r="L72" s="81"/>
      <c r="M72" s="81"/>
      <c r="N72" s="81"/>
      <c r="O72" s="81"/>
    </row>
    <row r="73" spans="1:25" ht="38.25" x14ac:dyDescent="0.2">
      <c r="A73" s="108" t="s">
        <v>71</v>
      </c>
      <c r="B73" s="109" t="s">
        <v>72</v>
      </c>
      <c r="C73" s="110">
        <v>10000</v>
      </c>
      <c r="D73" s="110">
        <v>10000</v>
      </c>
      <c r="E73" s="110">
        <v>10000</v>
      </c>
      <c r="F73" s="107"/>
      <c r="G73" s="108" t="s">
        <v>71</v>
      </c>
      <c r="H73" s="109" t="s">
        <v>72</v>
      </c>
      <c r="I73" s="110">
        <v>10000</v>
      </c>
      <c r="J73" s="110">
        <v>10000</v>
      </c>
      <c r="K73" s="110">
        <v>10000</v>
      </c>
      <c r="L73" s="81"/>
      <c r="M73" s="81"/>
      <c r="N73" s="81"/>
      <c r="O73" s="81"/>
    </row>
    <row r="74" spans="1:25" ht="38.25" x14ac:dyDescent="0.2">
      <c r="A74" s="111" t="s">
        <v>73</v>
      </c>
      <c r="B74" s="112" t="s">
        <v>74</v>
      </c>
      <c r="C74" s="113">
        <v>16.3</v>
      </c>
      <c r="D74" s="113">
        <v>16.3</v>
      </c>
      <c r="E74" s="113">
        <v>16.3</v>
      </c>
      <c r="F74" s="107"/>
      <c r="G74" s="111" t="s">
        <v>73</v>
      </c>
      <c r="H74" s="112" t="s">
        <v>74</v>
      </c>
      <c r="I74" s="113">
        <v>16.899999999999999</v>
      </c>
      <c r="J74" s="113">
        <v>16.899999999999999</v>
      </c>
      <c r="K74" s="113">
        <v>16.899999999999999</v>
      </c>
      <c r="L74" s="81"/>
      <c r="M74" s="81"/>
      <c r="N74" s="81"/>
      <c r="O74" s="81"/>
    </row>
    <row r="75" spans="1:25" ht="38.25" x14ac:dyDescent="0.2">
      <c r="A75" s="111" t="s">
        <v>75</v>
      </c>
      <c r="B75" s="112" t="s">
        <v>76</v>
      </c>
      <c r="C75" s="113">
        <v>61.9</v>
      </c>
      <c r="D75" s="113">
        <v>61.9</v>
      </c>
      <c r="E75" s="113">
        <v>61.9</v>
      </c>
      <c r="F75" s="114"/>
      <c r="G75" s="111" t="s">
        <v>75</v>
      </c>
      <c r="H75" s="112" t="s">
        <v>76</v>
      </c>
      <c r="I75" s="113">
        <v>64.3</v>
      </c>
      <c r="J75" s="113">
        <v>64.3</v>
      </c>
      <c r="K75" s="113">
        <v>64.3</v>
      </c>
      <c r="L75" s="81"/>
      <c r="M75" s="81"/>
      <c r="N75" s="81"/>
      <c r="O75" s="81"/>
    </row>
    <row r="76" spans="1:25" ht="38.25" x14ac:dyDescent="0.2">
      <c r="A76" s="111" t="s">
        <v>77</v>
      </c>
      <c r="B76" s="112" t="s">
        <v>78</v>
      </c>
      <c r="C76" s="113">
        <v>0.61</v>
      </c>
      <c r="D76" s="113">
        <v>0.61</v>
      </c>
      <c r="E76" s="113">
        <v>0.61</v>
      </c>
      <c r="F76" s="114"/>
      <c r="G76" s="111" t="s">
        <v>77</v>
      </c>
      <c r="H76" s="112" t="s">
        <v>78</v>
      </c>
      <c r="I76" s="113">
        <v>0.63</v>
      </c>
      <c r="J76" s="113">
        <v>0.63</v>
      </c>
      <c r="K76" s="113">
        <v>0.63</v>
      </c>
      <c r="L76" s="81"/>
      <c r="M76" s="81"/>
      <c r="N76" s="81"/>
      <c r="O76" s="81"/>
    </row>
    <row r="77" spans="1:25" ht="51" x14ac:dyDescent="0.2">
      <c r="A77" s="111" t="s">
        <v>79</v>
      </c>
      <c r="B77" s="112" t="s">
        <v>80</v>
      </c>
      <c r="C77" s="113">
        <v>11</v>
      </c>
      <c r="D77" s="113">
        <v>11</v>
      </c>
      <c r="E77" s="113">
        <v>11</v>
      </c>
      <c r="F77" s="114"/>
      <c r="G77" s="111" t="s">
        <v>79</v>
      </c>
      <c r="H77" s="112" t="s">
        <v>80</v>
      </c>
      <c r="I77" s="113">
        <v>10.8</v>
      </c>
      <c r="J77" s="113">
        <v>10.8</v>
      </c>
      <c r="K77" s="113">
        <v>10.8</v>
      </c>
      <c r="L77" s="115">
        <v>4</v>
      </c>
      <c r="M77" s="115">
        <v>9</v>
      </c>
      <c r="N77" s="115">
        <v>18</v>
      </c>
      <c r="O77" s="81"/>
    </row>
    <row r="78" spans="1:25" x14ac:dyDescent="0.2">
      <c r="A78" s="132" t="s">
        <v>81</v>
      </c>
      <c r="B78" s="112" t="s">
        <v>82</v>
      </c>
      <c r="C78" s="116">
        <f>D10</f>
        <v>1053.5999999999999</v>
      </c>
      <c r="D78" s="117">
        <f>D15</f>
        <v>1348.8</v>
      </c>
      <c r="E78" s="117">
        <f>D24</f>
        <v>1444.8</v>
      </c>
      <c r="F78" s="114"/>
      <c r="G78" s="132" t="s">
        <v>81</v>
      </c>
      <c r="H78" s="112" t="s">
        <v>82</v>
      </c>
      <c r="I78" s="116">
        <f>E10</f>
        <v>453.6</v>
      </c>
      <c r="J78" s="117">
        <f>E15</f>
        <v>688.80000000000007</v>
      </c>
      <c r="K78" s="117">
        <f>E24</f>
        <v>768</v>
      </c>
      <c r="L78" s="118">
        <f t="shared" ref="L78:N79" si="2">(C78+I78)/1000</f>
        <v>1.5071999999999999</v>
      </c>
      <c r="M78" s="118">
        <f t="shared" si="2"/>
        <v>2.0375999999999999</v>
      </c>
      <c r="N78" s="118">
        <f t="shared" si="2"/>
        <v>2.2128000000000001</v>
      </c>
      <c r="O78" s="81" t="s">
        <v>83</v>
      </c>
    </row>
    <row r="79" spans="1:25" x14ac:dyDescent="0.2">
      <c r="A79" s="133"/>
      <c r="B79" s="112" t="s">
        <v>84</v>
      </c>
      <c r="C79" s="117">
        <f>D44</f>
        <v>216.60000000000002</v>
      </c>
      <c r="D79" s="117">
        <f>D49</f>
        <v>210</v>
      </c>
      <c r="E79" s="117">
        <f>D58</f>
        <v>222</v>
      </c>
      <c r="F79" s="114"/>
      <c r="G79" s="133"/>
      <c r="H79" s="112" t="s">
        <v>84</v>
      </c>
      <c r="I79" s="117">
        <f>E44</f>
        <v>74.400000000000006</v>
      </c>
      <c r="J79" s="117">
        <f>E49</f>
        <v>76.8</v>
      </c>
      <c r="K79" s="117">
        <f>E58</f>
        <v>67.2</v>
      </c>
      <c r="L79" s="118">
        <f t="shared" si="2"/>
        <v>0.29099999999999998</v>
      </c>
      <c r="M79" s="118">
        <f>(D79+J79)/1000</f>
        <v>0.2868</v>
      </c>
      <c r="N79" s="118">
        <f t="shared" si="2"/>
        <v>0.28920000000000001</v>
      </c>
      <c r="O79" s="81" t="s">
        <v>85</v>
      </c>
    </row>
    <row r="80" spans="1:25" x14ac:dyDescent="0.2">
      <c r="A80" s="134"/>
      <c r="B80" s="112" t="s">
        <v>86</v>
      </c>
      <c r="C80" s="119">
        <f>SQRT(C78^2+C79^2)</f>
        <v>1075.6340083876112</v>
      </c>
      <c r="D80" s="119">
        <f>SQRT(D78^2+D79^2)</f>
        <v>1365.0499771070654</v>
      </c>
      <c r="E80" s="119">
        <f>SQRT(E78^2+E79^2)</f>
        <v>1461.7561492944026</v>
      </c>
      <c r="F80" s="114"/>
      <c r="G80" s="134"/>
      <c r="H80" s="112" t="s">
        <v>86</v>
      </c>
      <c r="I80" s="119">
        <f>SQRT(I78^2+I79^2)</f>
        <v>459.6610925453665</v>
      </c>
      <c r="J80" s="119">
        <f>SQRT(J78^2+J79^2)</f>
        <v>693.06830832177002</v>
      </c>
      <c r="K80" s="119">
        <f>SQRT(K78^2+K79^2)</f>
        <v>770.93439409589189</v>
      </c>
      <c r="L80" s="81"/>
      <c r="M80" s="81"/>
      <c r="N80" s="81"/>
      <c r="O80" s="81"/>
    </row>
    <row r="81" spans="1:15" ht="39" thickBot="1" x14ac:dyDescent="0.25">
      <c r="A81" s="120" t="s">
        <v>87</v>
      </c>
      <c r="B81" s="121" t="s">
        <v>88</v>
      </c>
      <c r="C81" s="122">
        <f>C80/C73</f>
        <v>0.10756340083876112</v>
      </c>
      <c r="D81" s="122">
        <f>D80/D73</f>
        <v>0.13650499771070654</v>
      </c>
      <c r="E81" s="122">
        <f>E80/E73</f>
        <v>0.14617561492944026</v>
      </c>
      <c r="F81" s="114"/>
      <c r="G81" s="120" t="s">
        <v>87</v>
      </c>
      <c r="H81" s="121" t="s">
        <v>88</v>
      </c>
      <c r="I81" s="122">
        <f>I80/I73</f>
        <v>4.5966109254536647E-2</v>
      </c>
      <c r="J81" s="122">
        <f>J80/J73</f>
        <v>6.9306830832177008E-2</v>
      </c>
      <c r="K81" s="122">
        <f>K80/K73</f>
        <v>7.7093439409589196E-2</v>
      </c>
      <c r="L81" s="81"/>
      <c r="M81" s="81"/>
      <c r="N81" s="81"/>
      <c r="O81" s="81"/>
    </row>
    <row r="82" spans="1:15" ht="38.25" x14ac:dyDescent="0.2">
      <c r="A82" s="108" t="s">
        <v>89</v>
      </c>
      <c r="B82" s="109" t="s">
        <v>90</v>
      </c>
      <c r="C82" s="123">
        <f>C75*C81^2+C74</f>
        <v>17.01617589388</v>
      </c>
      <c r="D82" s="123">
        <f>D75*D81^2+D74</f>
        <v>17.453420731360001</v>
      </c>
      <c r="E82" s="123">
        <f>E75*E81^2+E74</f>
        <v>17.62263651376</v>
      </c>
      <c r="F82" s="114"/>
      <c r="G82" s="108" t="s">
        <v>89</v>
      </c>
      <c r="H82" s="109" t="s">
        <v>90</v>
      </c>
      <c r="I82" s="123">
        <f>I75*I81^2+I74</f>
        <v>17.035858389759998</v>
      </c>
      <c r="J82" s="123">
        <f>J75*J81^2+J74</f>
        <v>17.208860986239998</v>
      </c>
      <c r="K82" s="123">
        <f>K75*K81^2+K74</f>
        <v>17.282160517119998</v>
      </c>
      <c r="L82" s="81"/>
      <c r="M82" s="81"/>
      <c r="N82" s="81"/>
      <c r="O82" s="81"/>
    </row>
    <row r="83" spans="1:15" ht="51.75" thickBot="1" x14ac:dyDescent="0.25">
      <c r="A83" s="124" t="s">
        <v>91</v>
      </c>
      <c r="B83" s="125" t="s">
        <v>92</v>
      </c>
      <c r="C83" s="126">
        <f>(C77*C81^2+C76)/100*C73</f>
        <v>73.72687372</v>
      </c>
      <c r="D83" s="126">
        <f>(D77*D81^2+D76)/100*D73</f>
        <v>81.496975840000005</v>
      </c>
      <c r="E83" s="126">
        <f>(E77*E81^2+E76)/100*E73</f>
        <v>84.504041439999995</v>
      </c>
      <c r="F83" s="114"/>
      <c r="G83" s="124" t="s">
        <v>91</v>
      </c>
      <c r="H83" s="125" t="s">
        <v>92</v>
      </c>
      <c r="I83" s="126">
        <f>(I77*I81^2+I76)/100*I73</f>
        <v>65.281913856000003</v>
      </c>
      <c r="J83" s="126">
        <f>(J77*J81^2+J76)/100*J73</f>
        <v>68.187711743999998</v>
      </c>
      <c r="K83" s="126">
        <f>(K77*K81^2+K76)/100*K73</f>
        <v>69.418870271999992</v>
      </c>
      <c r="L83" s="81"/>
      <c r="M83" s="81"/>
      <c r="N83" s="81"/>
      <c r="O83" s="81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Поселковая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2022-01-17T13:55:32Z</dcterms:modified>
</cp:coreProperties>
</file>