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D80" i="3" l="1"/>
  <c r="D81" i="3" s="1"/>
  <c r="K79" i="3"/>
  <c r="J79" i="3"/>
  <c r="I79" i="3"/>
  <c r="E79" i="3"/>
  <c r="N79" i="3" s="1"/>
  <c r="D79" i="3"/>
  <c r="M79" i="3" s="1"/>
  <c r="C79" i="3"/>
  <c r="L79" i="3" s="1"/>
  <c r="K78" i="3"/>
  <c r="N78" i="3" s="1"/>
  <c r="J78" i="3"/>
  <c r="J80" i="3" s="1"/>
  <c r="J81" i="3" s="1"/>
  <c r="I78" i="3"/>
  <c r="E78" i="3"/>
  <c r="D78" i="3"/>
  <c r="M78" i="3" s="1"/>
  <c r="C78" i="3"/>
  <c r="C80" i="3" s="1"/>
  <c r="C81" i="3" s="1"/>
  <c r="K80" i="3" l="1"/>
  <c r="K81" i="3" s="1"/>
  <c r="I80" i="3"/>
  <c r="I81" i="3" s="1"/>
  <c r="I83" i="3" s="1"/>
  <c r="C82" i="3"/>
  <c r="C83" i="3"/>
  <c r="J82" i="3"/>
  <c r="J83" i="3"/>
  <c r="D83" i="3"/>
  <c r="D82" i="3"/>
  <c r="K83" i="3"/>
  <c r="K82" i="3"/>
  <c r="I82" i="3"/>
  <c r="E80" i="3"/>
  <c r="E81" i="3" s="1"/>
  <c r="L78" i="3"/>
  <c r="E83" i="3" l="1"/>
  <c r="E82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<sst xmlns="http://schemas.openxmlformats.org/spreadsheetml/2006/main" count="182" uniqueCount="84">
  <si>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</si>
  <si>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</si>
  <si>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</si>
  <si>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</si>
  <si>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</si>
  <si>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</si>
  <si>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</si>
  <si>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</si>
  <si>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</si>
  <si>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</si>
  <si>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</si>
  <si>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</si>
  <si>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</si>
  <si>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</si>
  <si>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</si>
  <si>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</si>
  <si>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</si>
  <si>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</si>
  <si>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</si>
  <si>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</si>
  <si>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</si>
  <si>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</si>
  <si>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</si>
  <si>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</si>
  <si>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</si>
  <si>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</si>
  <si>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</si>
  <si>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</si>
  <si>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</si>
  <si>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</si>
  <si>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</si>
  <si>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</si>
  <si>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</si>
  <si>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</si>
  <si>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</si>
  <si>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</si>
  <si>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</si>
  <si>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</si>
  <si>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Загородная</t>
  </si>
  <si>
    <t xml:space="preserve"> 0,4 Загородная ТСН 1 ао RS</t>
  </si>
  <si>
    <t xml:space="preserve"> 0,4 Загородная ТСН 2 ао RS</t>
  </si>
  <si>
    <t xml:space="preserve"> 10 Загородная Т 1 ап RS</t>
  </si>
  <si>
    <t xml:space="preserve"> 10 Загородная Т 2 ап RS</t>
  </si>
  <si>
    <t xml:space="preserve"> 10 Загородная-Очистные Бараново ао RS</t>
  </si>
  <si>
    <t xml:space="preserve"> 10 Загородная-Парфеново ао RS</t>
  </si>
  <si>
    <t xml:space="preserve"> 10 Загородная-Свинофабрика 1 ао RS</t>
  </si>
  <si>
    <t xml:space="preserve"> 10 Загородная-Свинофабрика 2 ао RS</t>
  </si>
  <si>
    <t xml:space="preserve"> 10 Загородная-Свинофабрика 3 ао RS</t>
  </si>
  <si>
    <t xml:space="preserve"> 10 Загородная-Свинофабрика 4 ао RS</t>
  </si>
  <si>
    <t xml:space="preserve"> 10 Загородная-Солманское ао RS</t>
  </si>
  <si>
    <t xml:space="preserve"> 10 Загородная-Тепличная 1 ао RS</t>
  </si>
  <si>
    <t xml:space="preserve"> 10 Загородная-Тепличная 2 ао RS</t>
  </si>
  <si>
    <t xml:space="preserve"> 10 Загородная-Тоншалово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</si>
  <si>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</si>
  <si>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</si>
  <si>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</si>
  <si>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</si>
  <si>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</si>
  <si>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</si>
  <si>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</si>
  <si>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</si>
  <si>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</si>
  <si>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</si>
  <si>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</si>
  <si>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</si>
  <si>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</si>
  <si>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</si>
  <si>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</si>
  <si>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</si>
  <si>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</si>
  <si>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</si>
  <si>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</si>
  <si>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</si>
  <si>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</si>
  <si>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</si>
  <si>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</si>
  <si>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</si>
  <si>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</si>
  <si>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</si>
  <si>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</si>
  <si>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</si>
  <si>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</si>
  <si>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</si>
  <si>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15.12.2021  по  ПС Загородная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</si>
</sst>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4" fontId="3" fillId="0" borderId="0" xfId="0" applyNumberFormat="1" applyFont="1"/>
    <xf numFmtId="2" fontId="0" fillId="5" borderId="26" xfId="0" applyNumberForma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2" fontId="0" fillId="5" borderId="35" xfId="0" applyNumberFormat="1" applyFill="1" applyBorder="1" applyAlignment="1">
      <alignment horizontal="center" vertical="center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R35" sqref="R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Загородная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141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4.032</v>
      </c>
      <c r="C7" s="73">
        <v>0</v>
      </c>
      <c r="D7" s="73">
        <v>1110</v>
      </c>
      <c r="E7" s="73">
        <v>820</v>
      </c>
      <c r="F7" s="73">
        <v>0</v>
      </c>
      <c r="G7" s="73">
        <v>278.40000000000003</v>
      </c>
      <c r="H7" s="73">
        <v>0</v>
      </c>
      <c r="I7" s="73">
        <v>0</v>
      </c>
      <c r="J7" s="73">
        <v>0</v>
      </c>
      <c r="K7" s="73">
        <v>12.8</v>
      </c>
      <c r="L7" s="73">
        <v>1021.2</v>
      </c>
      <c r="M7" s="73">
        <v>87.600000000000009</v>
      </c>
      <c r="N7" s="73">
        <v>22.2</v>
      </c>
      <c r="O7" s="74">
        <v>508.8</v>
      </c>
      <c r="P7" s="105"/>
    </row>
    <row r="8" spans="1:54" x14ac:dyDescent="0.2">
      <c r="A8" s="75" t="s">
        <v>4</v>
      </c>
      <c r="B8" s="76">
        <v>6.8959999999999999</v>
      </c>
      <c r="C8" s="76">
        <v>0</v>
      </c>
      <c r="D8" s="76">
        <v>1106</v>
      </c>
      <c r="E8" s="76">
        <v>776</v>
      </c>
      <c r="F8" s="76">
        <v>0</v>
      </c>
      <c r="G8" s="76">
        <v>256.8</v>
      </c>
      <c r="H8" s="76">
        <v>0.8</v>
      </c>
      <c r="I8" s="76">
        <v>0</v>
      </c>
      <c r="J8" s="76">
        <v>0</v>
      </c>
      <c r="K8" s="76">
        <v>12.8</v>
      </c>
      <c r="L8" s="76">
        <v>1020</v>
      </c>
      <c r="M8" s="76">
        <v>86.4</v>
      </c>
      <c r="N8" s="76">
        <v>24.6</v>
      </c>
      <c r="O8" s="77">
        <v>485.6</v>
      </c>
      <c r="P8" s="105"/>
    </row>
    <row r="9" spans="1:54" x14ac:dyDescent="0.2">
      <c r="A9" s="75" t="s">
        <v>5</v>
      </c>
      <c r="B9" s="76">
        <v>3.9040000000000004</v>
      </c>
      <c r="C9" s="76">
        <v>0</v>
      </c>
      <c r="D9" s="76">
        <v>1132</v>
      </c>
      <c r="E9" s="76">
        <v>772</v>
      </c>
      <c r="F9" s="76">
        <v>0</v>
      </c>
      <c r="G9" s="76">
        <v>267.60000000000002</v>
      </c>
      <c r="H9" s="76">
        <v>0</v>
      </c>
      <c r="I9" s="76">
        <v>0</v>
      </c>
      <c r="J9" s="76">
        <v>0</v>
      </c>
      <c r="K9" s="76">
        <v>12.8</v>
      </c>
      <c r="L9" s="76">
        <v>1045.2</v>
      </c>
      <c r="M9" s="76">
        <v>86.4</v>
      </c>
      <c r="N9" s="76">
        <v>24.6</v>
      </c>
      <c r="O9" s="77">
        <v>470.40000000000003</v>
      </c>
      <c r="P9" s="105"/>
    </row>
    <row r="10" spans="1:54" s="111" customFormat="1" x14ac:dyDescent="0.2">
      <c r="A10" s="106" t="s">
        <v>6</v>
      </c>
      <c r="B10" s="107">
        <v>7.76</v>
      </c>
      <c r="C10" s="107">
        <v>0</v>
      </c>
      <c r="D10" s="107">
        <v>1138</v>
      </c>
      <c r="E10" s="107">
        <v>758</v>
      </c>
      <c r="F10" s="107">
        <v>0</v>
      </c>
      <c r="G10" s="107">
        <v>264.8</v>
      </c>
      <c r="H10" s="107">
        <v>0.8</v>
      </c>
      <c r="I10" s="107">
        <v>0</v>
      </c>
      <c r="J10" s="107">
        <v>0</v>
      </c>
      <c r="K10" s="107">
        <v>12.8</v>
      </c>
      <c r="L10" s="107">
        <v>1050.5999999999999</v>
      </c>
      <c r="M10" s="107">
        <v>86.4</v>
      </c>
      <c r="N10" s="107">
        <v>21.6</v>
      </c>
      <c r="O10" s="108">
        <v>462</v>
      </c>
      <c r="P10" s="109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3.8880000000000003</v>
      </c>
      <c r="C11" s="76">
        <v>0</v>
      </c>
      <c r="D11" s="76">
        <v>1130</v>
      </c>
      <c r="E11" s="76">
        <v>780</v>
      </c>
      <c r="F11" s="76">
        <v>0</v>
      </c>
      <c r="G11" s="76">
        <v>261.2</v>
      </c>
      <c r="H11" s="76">
        <v>0</v>
      </c>
      <c r="I11" s="76">
        <v>0</v>
      </c>
      <c r="J11" s="76">
        <v>0</v>
      </c>
      <c r="K11" s="76">
        <v>12</v>
      </c>
      <c r="L11" s="76">
        <v>1044</v>
      </c>
      <c r="M11" s="76">
        <v>86.4</v>
      </c>
      <c r="N11" s="76">
        <v>24</v>
      </c>
      <c r="O11" s="77">
        <v>484.8</v>
      </c>
      <c r="P11" s="105"/>
    </row>
    <row r="12" spans="1:54" x14ac:dyDescent="0.2">
      <c r="A12" s="75" t="s">
        <v>8</v>
      </c>
      <c r="B12" s="76">
        <v>7.7440000000000007</v>
      </c>
      <c r="C12" s="76">
        <v>0</v>
      </c>
      <c r="D12" s="76">
        <v>1144</v>
      </c>
      <c r="E12" s="76">
        <v>866</v>
      </c>
      <c r="F12" s="76">
        <v>0</v>
      </c>
      <c r="G12" s="76">
        <v>254.8</v>
      </c>
      <c r="H12" s="76">
        <v>0.8</v>
      </c>
      <c r="I12" s="76">
        <v>0</v>
      </c>
      <c r="J12" s="76">
        <v>0</v>
      </c>
      <c r="K12" s="76">
        <v>12.8</v>
      </c>
      <c r="L12" s="76">
        <v>1062.5999999999999</v>
      </c>
      <c r="M12" s="76">
        <v>81</v>
      </c>
      <c r="N12" s="76">
        <v>24</v>
      </c>
      <c r="O12" s="77">
        <v>578.4</v>
      </c>
      <c r="P12" s="105"/>
    </row>
    <row r="13" spans="1:54" x14ac:dyDescent="0.2">
      <c r="A13" s="75" t="s">
        <v>9</v>
      </c>
      <c r="B13" s="76">
        <v>3.8720000000000003</v>
      </c>
      <c r="C13" s="76">
        <v>0</v>
      </c>
      <c r="D13" s="76">
        <v>1190</v>
      </c>
      <c r="E13" s="76">
        <v>950</v>
      </c>
      <c r="F13" s="76">
        <v>0</v>
      </c>
      <c r="G13" s="76">
        <v>278.40000000000003</v>
      </c>
      <c r="H13" s="76">
        <v>0</v>
      </c>
      <c r="I13" s="76">
        <v>0</v>
      </c>
      <c r="J13" s="76">
        <v>0</v>
      </c>
      <c r="K13" s="76">
        <v>12.8</v>
      </c>
      <c r="L13" s="76">
        <v>1087.8</v>
      </c>
      <c r="M13" s="76">
        <v>100.2</v>
      </c>
      <c r="N13" s="76">
        <v>23.400000000000002</v>
      </c>
      <c r="O13" s="77">
        <v>638.80000000000007</v>
      </c>
      <c r="P13" s="105"/>
    </row>
    <row r="14" spans="1:54" x14ac:dyDescent="0.2">
      <c r="A14" s="75" t="s">
        <v>10</v>
      </c>
      <c r="B14" s="76">
        <v>7.7120000000000006</v>
      </c>
      <c r="C14" s="76">
        <v>0</v>
      </c>
      <c r="D14" s="76">
        <v>1308</v>
      </c>
      <c r="E14" s="76">
        <v>1038</v>
      </c>
      <c r="F14" s="76">
        <v>0</v>
      </c>
      <c r="G14" s="76">
        <v>302</v>
      </c>
      <c r="H14" s="76">
        <v>0.8</v>
      </c>
      <c r="I14" s="76">
        <v>0</v>
      </c>
      <c r="J14" s="76">
        <v>0</v>
      </c>
      <c r="K14" s="76">
        <v>13.6</v>
      </c>
      <c r="L14" s="76">
        <v>1174.2</v>
      </c>
      <c r="M14" s="76">
        <v>133.80000000000001</v>
      </c>
      <c r="N14" s="76">
        <v>25.2</v>
      </c>
      <c r="O14" s="77">
        <v>700.4</v>
      </c>
      <c r="P14" s="105"/>
    </row>
    <row r="15" spans="1:54" s="111" customFormat="1" x14ac:dyDescent="0.2">
      <c r="A15" s="106" t="s">
        <v>11</v>
      </c>
      <c r="B15" s="107">
        <v>3.968</v>
      </c>
      <c r="C15" s="107">
        <v>0</v>
      </c>
      <c r="D15" s="107">
        <v>1364</v>
      </c>
      <c r="E15" s="107">
        <v>1246</v>
      </c>
      <c r="F15" s="107">
        <v>0</v>
      </c>
      <c r="G15" s="107">
        <v>475.2</v>
      </c>
      <c r="H15" s="107">
        <v>0</v>
      </c>
      <c r="I15" s="107">
        <v>0</v>
      </c>
      <c r="J15" s="107">
        <v>0</v>
      </c>
      <c r="K15" s="107">
        <v>12.8</v>
      </c>
      <c r="L15" s="107">
        <v>1192.8</v>
      </c>
      <c r="M15" s="107">
        <v>172.8</v>
      </c>
      <c r="N15" s="107">
        <v>43.800000000000004</v>
      </c>
      <c r="O15" s="108">
        <v>718.4</v>
      </c>
      <c r="P15" s="109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7.2160000000000002</v>
      </c>
      <c r="C16" s="76">
        <v>0</v>
      </c>
      <c r="D16" s="76">
        <v>1354</v>
      </c>
      <c r="E16" s="76">
        <v>1232</v>
      </c>
      <c r="F16" s="76">
        <v>0</v>
      </c>
      <c r="G16" s="76">
        <v>447.6</v>
      </c>
      <c r="H16" s="76">
        <v>0.8</v>
      </c>
      <c r="I16" s="76">
        <v>0</v>
      </c>
      <c r="J16" s="76">
        <v>0.8</v>
      </c>
      <c r="K16" s="76">
        <v>12.8</v>
      </c>
      <c r="L16" s="76">
        <v>1153.2</v>
      </c>
      <c r="M16" s="76">
        <v>198.6</v>
      </c>
      <c r="N16" s="76">
        <v>49.2</v>
      </c>
      <c r="O16" s="77">
        <v>728.80000000000007</v>
      </c>
      <c r="P16" s="105"/>
    </row>
    <row r="17" spans="1:54" x14ac:dyDescent="0.2">
      <c r="A17" s="75" t="s">
        <v>13</v>
      </c>
      <c r="B17" s="76">
        <v>4.4160000000000004</v>
      </c>
      <c r="C17" s="76">
        <v>0</v>
      </c>
      <c r="D17" s="76">
        <v>1442</v>
      </c>
      <c r="E17" s="76">
        <v>1238</v>
      </c>
      <c r="F17" s="76">
        <v>0</v>
      </c>
      <c r="G17" s="76">
        <v>448.8</v>
      </c>
      <c r="H17" s="76">
        <v>0</v>
      </c>
      <c r="I17" s="76">
        <v>0</v>
      </c>
      <c r="J17" s="76">
        <v>0</v>
      </c>
      <c r="K17" s="76">
        <v>12.8</v>
      </c>
      <c r="L17" s="76">
        <v>1164.6000000000001</v>
      </c>
      <c r="M17" s="76">
        <v>278.40000000000003</v>
      </c>
      <c r="N17" s="76">
        <v>57.6</v>
      </c>
      <c r="O17" s="77">
        <v>722</v>
      </c>
      <c r="P17" s="105"/>
    </row>
    <row r="18" spans="1:54" x14ac:dyDescent="0.2">
      <c r="A18" s="75" t="s">
        <v>14</v>
      </c>
      <c r="B18" s="76">
        <v>6.72</v>
      </c>
      <c r="C18" s="76">
        <v>0</v>
      </c>
      <c r="D18" s="76">
        <v>1412</v>
      </c>
      <c r="E18" s="76">
        <v>1214</v>
      </c>
      <c r="F18" s="76">
        <v>0</v>
      </c>
      <c r="G18" s="76">
        <v>428.8</v>
      </c>
      <c r="H18" s="76">
        <v>0</v>
      </c>
      <c r="I18" s="76">
        <v>0</v>
      </c>
      <c r="J18" s="76">
        <v>0</v>
      </c>
      <c r="K18" s="76">
        <v>13.6</v>
      </c>
      <c r="L18" s="76">
        <v>1150.8</v>
      </c>
      <c r="M18" s="76">
        <v>261</v>
      </c>
      <c r="N18" s="76">
        <v>56.4</v>
      </c>
      <c r="O18" s="77">
        <v>720.80000000000007</v>
      </c>
      <c r="P18" s="105"/>
    </row>
    <row r="19" spans="1:54" x14ac:dyDescent="0.2">
      <c r="A19" s="75" t="s">
        <v>15</v>
      </c>
      <c r="B19" s="76">
        <v>4.6880000000000006</v>
      </c>
      <c r="C19" s="76">
        <v>0</v>
      </c>
      <c r="D19" s="76">
        <v>1436</v>
      </c>
      <c r="E19" s="76">
        <v>1140</v>
      </c>
      <c r="F19" s="76">
        <v>0</v>
      </c>
      <c r="G19" s="76">
        <v>372.8</v>
      </c>
      <c r="H19" s="76">
        <v>0.8</v>
      </c>
      <c r="I19" s="76">
        <v>0</v>
      </c>
      <c r="J19" s="76">
        <v>0</v>
      </c>
      <c r="K19" s="76">
        <v>12.8</v>
      </c>
      <c r="L19" s="76">
        <v>1186.8</v>
      </c>
      <c r="M19" s="76">
        <v>248.4</v>
      </c>
      <c r="N19" s="76">
        <v>47.4</v>
      </c>
      <c r="O19" s="77">
        <v>709.2</v>
      </c>
      <c r="P19" s="105"/>
    </row>
    <row r="20" spans="1:54" x14ac:dyDescent="0.2">
      <c r="A20" s="75" t="s">
        <v>16</v>
      </c>
      <c r="B20" s="76">
        <v>3.8080000000000003</v>
      </c>
      <c r="C20" s="76">
        <v>0</v>
      </c>
      <c r="D20" s="76">
        <v>1416</v>
      </c>
      <c r="E20" s="76">
        <v>1190</v>
      </c>
      <c r="F20" s="76">
        <v>0</v>
      </c>
      <c r="G20" s="76">
        <v>435.6</v>
      </c>
      <c r="H20" s="76">
        <v>0</v>
      </c>
      <c r="I20" s="76">
        <v>0</v>
      </c>
      <c r="J20" s="76">
        <v>0</v>
      </c>
      <c r="K20" s="76">
        <v>13.6</v>
      </c>
      <c r="L20" s="76">
        <v>1168.2</v>
      </c>
      <c r="M20" s="76">
        <v>247.8</v>
      </c>
      <c r="N20" s="76">
        <v>54</v>
      </c>
      <c r="O20" s="77">
        <v>691.2</v>
      </c>
      <c r="P20" s="105"/>
    </row>
    <row r="21" spans="1:54" x14ac:dyDescent="0.2">
      <c r="A21" s="75" t="s">
        <v>17</v>
      </c>
      <c r="B21" s="76">
        <v>7.3920000000000003</v>
      </c>
      <c r="C21" s="76">
        <v>0</v>
      </c>
      <c r="D21" s="76">
        <v>1342</v>
      </c>
      <c r="E21" s="76">
        <v>1202</v>
      </c>
      <c r="F21" s="76">
        <v>0</v>
      </c>
      <c r="G21" s="76">
        <v>439.6</v>
      </c>
      <c r="H21" s="76">
        <v>0.8</v>
      </c>
      <c r="I21" s="76">
        <v>0</v>
      </c>
      <c r="J21" s="76">
        <v>0</v>
      </c>
      <c r="K21" s="76">
        <v>12.8</v>
      </c>
      <c r="L21" s="76">
        <v>1090.2</v>
      </c>
      <c r="M21" s="76">
        <v>251.4</v>
      </c>
      <c r="N21" s="76">
        <v>57.6</v>
      </c>
      <c r="O21" s="77">
        <v>696.80000000000007</v>
      </c>
      <c r="P21" s="105"/>
    </row>
    <row r="22" spans="1:54" x14ac:dyDescent="0.2">
      <c r="A22" s="75" t="s">
        <v>18</v>
      </c>
      <c r="B22" s="76">
        <v>3.8080000000000003</v>
      </c>
      <c r="C22" s="76">
        <v>0</v>
      </c>
      <c r="D22" s="76">
        <v>1416</v>
      </c>
      <c r="E22" s="76">
        <v>1224</v>
      </c>
      <c r="F22" s="76">
        <v>0</v>
      </c>
      <c r="G22" s="76">
        <v>442.8</v>
      </c>
      <c r="H22" s="76">
        <v>0</v>
      </c>
      <c r="I22" s="76">
        <v>0</v>
      </c>
      <c r="J22" s="76">
        <v>0</v>
      </c>
      <c r="K22" s="76">
        <v>13.6</v>
      </c>
      <c r="L22" s="76">
        <v>1167.6000000000001</v>
      </c>
      <c r="M22" s="76">
        <v>247.8</v>
      </c>
      <c r="N22" s="76">
        <v>49.2</v>
      </c>
      <c r="O22" s="77">
        <v>723.2</v>
      </c>
      <c r="P22" s="105"/>
    </row>
    <row r="23" spans="1:54" x14ac:dyDescent="0.2">
      <c r="A23" s="75" t="s">
        <v>19</v>
      </c>
      <c r="B23" s="76">
        <v>6.992</v>
      </c>
      <c r="C23" s="76">
        <v>0</v>
      </c>
      <c r="D23" s="76">
        <v>1544</v>
      </c>
      <c r="E23" s="76">
        <v>1242</v>
      </c>
      <c r="F23" s="76">
        <v>0</v>
      </c>
      <c r="G23" s="76">
        <v>404.8</v>
      </c>
      <c r="H23" s="76">
        <v>0.8</v>
      </c>
      <c r="I23" s="76">
        <v>0</v>
      </c>
      <c r="J23" s="76">
        <v>0</v>
      </c>
      <c r="K23" s="76">
        <v>13.6</v>
      </c>
      <c r="L23" s="76">
        <v>1285.8</v>
      </c>
      <c r="M23" s="76">
        <v>258.60000000000002</v>
      </c>
      <c r="N23" s="76">
        <v>48.6</v>
      </c>
      <c r="O23" s="77">
        <v>778</v>
      </c>
      <c r="P23" s="105"/>
    </row>
    <row r="24" spans="1:54" s="111" customFormat="1" x14ac:dyDescent="0.2">
      <c r="A24" s="106" t="s">
        <v>20</v>
      </c>
      <c r="B24" s="107">
        <v>4.3520000000000003</v>
      </c>
      <c r="C24" s="107">
        <v>0</v>
      </c>
      <c r="D24" s="107">
        <v>1520</v>
      </c>
      <c r="E24" s="107">
        <v>1222</v>
      </c>
      <c r="F24" s="107">
        <v>0</v>
      </c>
      <c r="G24" s="107">
        <v>378</v>
      </c>
      <c r="H24" s="107">
        <v>0</v>
      </c>
      <c r="I24" s="107">
        <v>0</v>
      </c>
      <c r="J24" s="107">
        <v>0</v>
      </c>
      <c r="K24" s="107">
        <v>12.8</v>
      </c>
      <c r="L24" s="107">
        <v>1278.6000000000001</v>
      </c>
      <c r="M24" s="107">
        <v>240.6</v>
      </c>
      <c r="N24" s="107">
        <v>49.2</v>
      </c>
      <c r="O24" s="108">
        <v>788</v>
      </c>
      <c r="P24" s="109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4.4960000000000004</v>
      </c>
      <c r="C25" s="76">
        <v>0</v>
      </c>
      <c r="D25" s="76">
        <v>1512</v>
      </c>
      <c r="E25" s="76">
        <v>1128</v>
      </c>
      <c r="F25" s="76">
        <v>0</v>
      </c>
      <c r="G25" s="76">
        <v>278.8</v>
      </c>
      <c r="H25" s="76">
        <v>0.8</v>
      </c>
      <c r="I25" s="76">
        <v>0</v>
      </c>
      <c r="J25" s="76">
        <v>0</v>
      </c>
      <c r="K25" s="76">
        <v>12.8</v>
      </c>
      <c r="L25" s="76">
        <v>1284.6000000000001</v>
      </c>
      <c r="M25" s="76">
        <v>228</v>
      </c>
      <c r="N25" s="76">
        <v>51.6</v>
      </c>
      <c r="O25" s="77">
        <v>788</v>
      </c>
      <c r="P25" s="105"/>
    </row>
    <row r="26" spans="1:54" x14ac:dyDescent="0.2">
      <c r="A26" s="75" t="s">
        <v>22</v>
      </c>
      <c r="B26" s="76">
        <v>6.6240000000000006</v>
      </c>
      <c r="C26" s="76">
        <v>0</v>
      </c>
      <c r="D26" s="76">
        <v>1468</v>
      </c>
      <c r="E26" s="76">
        <v>1128</v>
      </c>
      <c r="F26" s="76">
        <v>0</v>
      </c>
      <c r="G26" s="76">
        <v>268.39999999999998</v>
      </c>
      <c r="H26" s="76">
        <v>0</v>
      </c>
      <c r="I26" s="76">
        <v>0</v>
      </c>
      <c r="J26" s="76">
        <v>0</v>
      </c>
      <c r="K26" s="76">
        <v>13.6</v>
      </c>
      <c r="L26" s="76">
        <v>1239.6000000000001</v>
      </c>
      <c r="M26" s="76">
        <v>228.6</v>
      </c>
      <c r="N26" s="76">
        <v>43.2</v>
      </c>
      <c r="O26" s="77">
        <v>806.4</v>
      </c>
      <c r="P26" s="105"/>
    </row>
    <row r="27" spans="1:54" x14ac:dyDescent="0.2">
      <c r="A27" s="75" t="s">
        <v>23</v>
      </c>
      <c r="B27" s="76">
        <v>3.8720000000000003</v>
      </c>
      <c r="C27" s="76">
        <v>0</v>
      </c>
      <c r="D27" s="76">
        <v>1410</v>
      </c>
      <c r="E27" s="76">
        <v>1070</v>
      </c>
      <c r="F27" s="76">
        <v>0</v>
      </c>
      <c r="G27" s="76">
        <v>246</v>
      </c>
      <c r="H27" s="76">
        <v>0</v>
      </c>
      <c r="I27" s="76">
        <v>0</v>
      </c>
      <c r="J27" s="76">
        <v>0</v>
      </c>
      <c r="K27" s="76">
        <v>12.8</v>
      </c>
      <c r="L27" s="76">
        <v>1196.4000000000001</v>
      </c>
      <c r="M27" s="76">
        <v>213.6</v>
      </c>
      <c r="N27" s="76">
        <v>25.8</v>
      </c>
      <c r="O27" s="77">
        <v>789.2</v>
      </c>
      <c r="P27" s="105"/>
    </row>
    <row r="28" spans="1:54" x14ac:dyDescent="0.2">
      <c r="A28" s="75" t="s">
        <v>24</v>
      </c>
      <c r="B28" s="76">
        <v>7.3920000000000003</v>
      </c>
      <c r="C28" s="76">
        <v>0</v>
      </c>
      <c r="D28" s="76">
        <v>1382</v>
      </c>
      <c r="E28" s="76">
        <v>1020</v>
      </c>
      <c r="F28" s="76">
        <v>0</v>
      </c>
      <c r="G28" s="76">
        <v>251.20000000000002</v>
      </c>
      <c r="H28" s="76">
        <v>0.8</v>
      </c>
      <c r="I28" s="76">
        <v>0</v>
      </c>
      <c r="J28" s="76">
        <v>0</v>
      </c>
      <c r="K28" s="76">
        <v>13.6</v>
      </c>
      <c r="L28" s="76">
        <v>1166.4000000000001</v>
      </c>
      <c r="M28" s="76">
        <v>213.6</v>
      </c>
      <c r="N28" s="76">
        <v>24.6</v>
      </c>
      <c r="O28" s="77">
        <v>734</v>
      </c>
      <c r="P28" s="105"/>
    </row>
    <row r="29" spans="1:54" x14ac:dyDescent="0.2">
      <c r="A29" s="75" t="s">
        <v>25</v>
      </c>
      <c r="B29" s="76">
        <v>3.7280000000000002</v>
      </c>
      <c r="C29" s="76">
        <v>0</v>
      </c>
      <c r="D29" s="76">
        <v>1336</v>
      </c>
      <c r="E29" s="76">
        <v>934</v>
      </c>
      <c r="F29" s="76">
        <v>0</v>
      </c>
      <c r="G29" s="76">
        <v>249.20000000000002</v>
      </c>
      <c r="H29" s="76">
        <v>0</v>
      </c>
      <c r="I29" s="76">
        <v>0</v>
      </c>
      <c r="J29" s="76">
        <v>0</v>
      </c>
      <c r="K29" s="76">
        <v>13.6</v>
      </c>
      <c r="L29" s="76">
        <v>1123.2</v>
      </c>
      <c r="M29" s="76">
        <v>213.6</v>
      </c>
      <c r="N29" s="76">
        <v>24</v>
      </c>
      <c r="O29" s="77">
        <v>650.80000000000007</v>
      </c>
      <c r="P29" s="105"/>
    </row>
    <row r="30" spans="1:54" ht="13.5" thickBot="1" x14ac:dyDescent="0.25">
      <c r="A30" s="78" t="s">
        <v>26</v>
      </c>
      <c r="B30" s="79">
        <v>4.6560000000000006</v>
      </c>
      <c r="C30" s="79">
        <v>0</v>
      </c>
      <c r="D30" s="79">
        <v>1254</v>
      </c>
      <c r="E30" s="79">
        <v>838</v>
      </c>
      <c r="F30" s="79">
        <v>0</v>
      </c>
      <c r="G30" s="79">
        <v>250.4</v>
      </c>
      <c r="H30" s="79">
        <v>0.8</v>
      </c>
      <c r="I30" s="79">
        <v>0</v>
      </c>
      <c r="J30" s="79">
        <v>0</v>
      </c>
      <c r="K30" s="79">
        <v>12.8</v>
      </c>
      <c r="L30" s="79">
        <v>1071.5999999999999</v>
      </c>
      <c r="M30" s="79">
        <v>180</v>
      </c>
      <c r="N30" s="79">
        <v>22.8</v>
      </c>
      <c r="O30" s="80">
        <v>553.20000000000005</v>
      </c>
      <c r="P30" s="105"/>
    </row>
    <row r="31" spans="1:54" s="55" customFormat="1" hidden="1" x14ac:dyDescent="0.2">
      <c r="A31" s="46" t="s">
        <v>2</v>
      </c>
      <c r="B31" s="55">
        <f t="shared" ref="B31:O31" si="0">SUM(B7:B30)</f>
        <v>129.93600000000001</v>
      </c>
      <c r="C31" s="55">
        <f t="shared" si="0"/>
        <v>0</v>
      </c>
      <c r="D31" s="55">
        <f t="shared" si="0"/>
        <v>31866</v>
      </c>
      <c r="E31" s="55">
        <f t="shared" si="0"/>
        <v>25028</v>
      </c>
      <c r="F31" s="55">
        <f t="shared" si="0"/>
        <v>0</v>
      </c>
      <c r="G31" s="55">
        <f t="shared" si="0"/>
        <v>7982</v>
      </c>
      <c r="H31" s="55">
        <f t="shared" si="0"/>
        <v>8.7999999999999989</v>
      </c>
      <c r="I31" s="55">
        <f t="shared" si="0"/>
        <v>0</v>
      </c>
      <c r="J31" s="55">
        <f t="shared" si="0"/>
        <v>0.8</v>
      </c>
      <c r="K31" s="55">
        <f t="shared" si="0"/>
        <v>312.80000000000007</v>
      </c>
      <c r="L31" s="55">
        <f t="shared" si="0"/>
        <v>27425.999999999996</v>
      </c>
      <c r="M31" s="55">
        <f t="shared" si="0"/>
        <v>4431</v>
      </c>
      <c r="N31" s="55">
        <f t="shared" si="0"/>
        <v>894.60000000000014</v>
      </c>
      <c r="O31" s="55">
        <f t="shared" si="0"/>
        <v>15927.2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182</v>
      </c>
      <c r="E41" s="97">
        <v>314</v>
      </c>
      <c r="F41" s="97">
        <v>0</v>
      </c>
      <c r="G41" s="97">
        <v>166</v>
      </c>
      <c r="H41" s="97">
        <v>0</v>
      </c>
      <c r="I41" s="97">
        <v>0</v>
      </c>
      <c r="J41" s="97">
        <v>0</v>
      </c>
      <c r="K41" s="97">
        <v>1.6</v>
      </c>
      <c r="L41" s="97">
        <v>162</v>
      </c>
      <c r="M41" s="97">
        <v>19.8</v>
      </c>
      <c r="N41" s="97">
        <v>30</v>
      </c>
      <c r="O41" s="98">
        <v>115.2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182</v>
      </c>
      <c r="E42" s="100">
        <v>310</v>
      </c>
      <c r="F42" s="100">
        <v>0</v>
      </c>
      <c r="G42" s="100">
        <v>161.6</v>
      </c>
      <c r="H42" s="100">
        <v>0</v>
      </c>
      <c r="I42" s="100">
        <v>0</v>
      </c>
      <c r="J42" s="100">
        <v>0</v>
      </c>
      <c r="K42" s="100">
        <v>0.8</v>
      </c>
      <c r="L42" s="100">
        <v>163.80000000000001</v>
      </c>
      <c r="M42" s="100">
        <v>16.8</v>
      </c>
      <c r="N42" s="100">
        <v>33</v>
      </c>
      <c r="O42" s="101">
        <v>114.8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184</v>
      </c>
      <c r="E43" s="100">
        <v>316</v>
      </c>
      <c r="F43" s="100">
        <v>0</v>
      </c>
      <c r="G43" s="100">
        <v>165.6</v>
      </c>
      <c r="H43" s="100">
        <v>0</v>
      </c>
      <c r="I43" s="100">
        <v>0</v>
      </c>
      <c r="J43" s="100">
        <v>0</v>
      </c>
      <c r="K43" s="100">
        <v>1.6</v>
      </c>
      <c r="L43" s="100">
        <v>166.8</v>
      </c>
      <c r="M43" s="100">
        <v>16.8</v>
      </c>
      <c r="N43" s="100">
        <v>32.4</v>
      </c>
      <c r="O43" s="101">
        <v>115.2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188</v>
      </c>
      <c r="E44" s="100">
        <v>310</v>
      </c>
      <c r="F44" s="100">
        <v>0</v>
      </c>
      <c r="G44" s="100">
        <v>164</v>
      </c>
      <c r="H44" s="100">
        <v>0</v>
      </c>
      <c r="I44" s="100">
        <v>0</v>
      </c>
      <c r="J44" s="100">
        <v>0</v>
      </c>
      <c r="K44" s="100">
        <v>0.8</v>
      </c>
      <c r="L44" s="100">
        <v>170.4</v>
      </c>
      <c r="M44" s="100">
        <v>16.2</v>
      </c>
      <c r="N44" s="100">
        <v>30</v>
      </c>
      <c r="O44" s="101">
        <v>116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180</v>
      </c>
      <c r="E45" s="100">
        <v>308</v>
      </c>
      <c r="F45" s="100">
        <v>0</v>
      </c>
      <c r="G45" s="100">
        <v>164.8</v>
      </c>
      <c r="H45" s="100">
        <v>0</v>
      </c>
      <c r="I45" s="100">
        <v>0</v>
      </c>
      <c r="J45" s="100">
        <v>0</v>
      </c>
      <c r="K45" s="100">
        <v>1.6</v>
      </c>
      <c r="L45" s="100">
        <v>164.4</v>
      </c>
      <c r="M45" s="100">
        <v>15.6</v>
      </c>
      <c r="N45" s="100">
        <v>31.2</v>
      </c>
      <c r="O45" s="101">
        <v>110.8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182</v>
      </c>
      <c r="E46" s="100">
        <v>302</v>
      </c>
      <c r="F46" s="100">
        <v>0</v>
      </c>
      <c r="G46" s="100">
        <v>154.4</v>
      </c>
      <c r="H46" s="100">
        <v>0</v>
      </c>
      <c r="I46" s="100">
        <v>0</v>
      </c>
      <c r="J46" s="100">
        <v>0</v>
      </c>
      <c r="K46" s="100">
        <v>0.8</v>
      </c>
      <c r="L46" s="100">
        <v>163.80000000000001</v>
      </c>
      <c r="M46" s="100">
        <v>16.2</v>
      </c>
      <c r="N46" s="100">
        <v>31.8</v>
      </c>
      <c r="O46" s="101">
        <v>114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196</v>
      </c>
      <c r="E47" s="100">
        <v>312</v>
      </c>
      <c r="F47" s="100">
        <v>0</v>
      </c>
      <c r="G47" s="100">
        <v>162.4</v>
      </c>
      <c r="H47" s="100">
        <v>0</v>
      </c>
      <c r="I47" s="100">
        <v>0</v>
      </c>
      <c r="J47" s="100">
        <v>0</v>
      </c>
      <c r="K47" s="100">
        <v>0.8</v>
      </c>
      <c r="L47" s="100">
        <v>169.8</v>
      </c>
      <c r="M47" s="100">
        <v>24.6</v>
      </c>
      <c r="N47" s="100">
        <v>33.6</v>
      </c>
      <c r="O47" s="101">
        <v>115.2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216</v>
      </c>
      <c r="E48" s="100">
        <v>324</v>
      </c>
      <c r="F48" s="100">
        <v>0</v>
      </c>
      <c r="G48" s="100">
        <v>167.6</v>
      </c>
      <c r="H48" s="100">
        <v>0.8</v>
      </c>
      <c r="I48" s="100">
        <v>0</v>
      </c>
      <c r="J48" s="100">
        <v>0</v>
      </c>
      <c r="K48" s="100">
        <v>0.8</v>
      </c>
      <c r="L48" s="100">
        <v>178.8</v>
      </c>
      <c r="M48" s="100">
        <v>35.4</v>
      </c>
      <c r="N48" s="100">
        <v>31.2</v>
      </c>
      <c r="O48" s="101">
        <v>123.60000000000001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248</v>
      </c>
      <c r="E49" s="100">
        <v>428</v>
      </c>
      <c r="F49" s="100">
        <v>0</v>
      </c>
      <c r="G49" s="100">
        <v>250.8</v>
      </c>
      <c r="H49" s="100">
        <v>0</v>
      </c>
      <c r="I49" s="100">
        <v>0</v>
      </c>
      <c r="J49" s="100">
        <v>0</v>
      </c>
      <c r="K49" s="100">
        <v>0.8</v>
      </c>
      <c r="L49" s="100">
        <v>189.6</v>
      </c>
      <c r="M49" s="100">
        <v>55.800000000000004</v>
      </c>
      <c r="N49" s="100">
        <v>33.6</v>
      </c>
      <c r="O49" s="101">
        <v>140.80000000000001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240</v>
      </c>
      <c r="E50" s="100">
        <v>386</v>
      </c>
      <c r="F50" s="100">
        <v>0</v>
      </c>
      <c r="G50" s="100">
        <v>205.6</v>
      </c>
      <c r="H50" s="100">
        <v>0</v>
      </c>
      <c r="I50" s="100">
        <v>0</v>
      </c>
      <c r="J50" s="100">
        <v>0</v>
      </c>
      <c r="K50" s="100">
        <v>0.8</v>
      </c>
      <c r="L50" s="100">
        <v>186.6</v>
      </c>
      <c r="M50" s="100">
        <v>52.2</v>
      </c>
      <c r="N50" s="100">
        <v>39.6</v>
      </c>
      <c r="O50" s="101">
        <v>141.20000000000002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254</v>
      </c>
      <c r="E51" s="100">
        <v>398</v>
      </c>
      <c r="F51" s="100">
        <v>0</v>
      </c>
      <c r="G51" s="100">
        <v>209.6</v>
      </c>
      <c r="H51" s="100">
        <v>0</v>
      </c>
      <c r="I51" s="100">
        <v>0</v>
      </c>
      <c r="J51" s="100">
        <v>0</v>
      </c>
      <c r="K51" s="100">
        <v>0</v>
      </c>
      <c r="L51" s="100">
        <v>189</v>
      </c>
      <c r="M51" s="100">
        <v>62.4</v>
      </c>
      <c r="N51" s="100">
        <v>45.6</v>
      </c>
      <c r="O51" s="101">
        <v>140.80000000000001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234</v>
      </c>
      <c r="E52" s="100">
        <v>366</v>
      </c>
      <c r="F52" s="100">
        <v>0</v>
      </c>
      <c r="G52" s="100">
        <v>173.6</v>
      </c>
      <c r="H52" s="100">
        <v>0</v>
      </c>
      <c r="I52" s="100">
        <v>0</v>
      </c>
      <c r="J52" s="100">
        <v>0</v>
      </c>
      <c r="K52" s="100">
        <v>0.8</v>
      </c>
      <c r="L52" s="100">
        <v>173.4</v>
      </c>
      <c r="M52" s="100">
        <v>58.800000000000004</v>
      </c>
      <c r="N52" s="100">
        <v>44.4</v>
      </c>
      <c r="O52" s="101">
        <v>146.80000000000001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232</v>
      </c>
      <c r="E53" s="100">
        <v>316</v>
      </c>
      <c r="F53" s="100">
        <v>0</v>
      </c>
      <c r="G53" s="100">
        <v>136</v>
      </c>
      <c r="H53" s="100">
        <v>0</v>
      </c>
      <c r="I53" s="100">
        <v>0</v>
      </c>
      <c r="J53" s="100">
        <v>0</v>
      </c>
      <c r="K53" s="100">
        <v>0</v>
      </c>
      <c r="L53" s="100">
        <v>180.6</v>
      </c>
      <c r="M53" s="100">
        <v>50.4</v>
      </c>
      <c r="N53" s="100">
        <v>36.6</v>
      </c>
      <c r="O53" s="101">
        <v>142.4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246</v>
      </c>
      <c r="E54" s="100">
        <v>378</v>
      </c>
      <c r="F54" s="100">
        <v>0</v>
      </c>
      <c r="G54" s="100">
        <v>192.4</v>
      </c>
      <c r="H54" s="100">
        <v>0</v>
      </c>
      <c r="I54" s="100">
        <v>0</v>
      </c>
      <c r="J54" s="100">
        <v>0</v>
      </c>
      <c r="K54" s="100">
        <v>0.8</v>
      </c>
      <c r="L54" s="100">
        <v>185.4</v>
      </c>
      <c r="M54" s="100">
        <v>57.6</v>
      </c>
      <c r="N54" s="100">
        <v>41.4</v>
      </c>
      <c r="O54" s="101">
        <v>143.20000000000002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240</v>
      </c>
      <c r="E55" s="100">
        <v>364</v>
      </c>
      <c r="F55" s="100">
        <v>0</v>
      </c>
      <c r="G55" s="100">
        <v>184</v>
      </c>
      <c r="H55" s="100">
        <v>0.8</v>
      </c>
      <c r="I55" s="100">
        <v>0</v>
      </c>
      <c r="J55" s="100">
        <v>0</v>
      </c>
      <c r="K55" s="100">
        <v>0</v>
      </c>
      <c r="L55" s="100">
        <v>176.4</v>
      </c>
      <c r="M55" s="100">
        <v>62.4</v>
      </c>
      <c r="N55" s="100">
        <v>43.800000000000004</v>
      </c>
      <c r="O55" s="101">
        <v>136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244</v>
      </c>
      <c r="E56" s="100">
        <v>382</v>
      </c>
      <c r="F56" s="100">
        <v>0</v>
      </c>
      <c r="G56" s="100">
        <v>198.8</v>
      </c>
      <c r="H56" s="100">
        <v>0</v>
      </c>
      <c r="I56" s="100">
        <v>0</v>
      </c>
      <c r="J56" s="100">
        <v>0</v>
      </c>
      <c r="K56" s="100">
        <v>0.8</v>
      </c>
      <c r="L56" s="100">
        <v>184.8</v>
      </c>
      <c r="M56" s="100">
        <v>55.800000000000004</v>
      </c>
      <c r="N56" s="100">
        <v>39</v>
      </c>
      <c r="O56" s="101">
        <v>142.4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244</v>
      </c>
      <c r="E57" s="100">
        <v>360</v>
      </c>
      <c r="F57" s="100">
        <v>0</v>
      </c>
      <c r="G57" s="100">
        <v>179.20000000000002</v>
      </c>
      <c r="H57" s="100">
        <v>0</v>
      </c>
      <c r="I57" s="100">
        <v>0</v>
      </c>
      <c r="J57" s="100">
        <v>0</v>
      </c>
      <c r="K57" s="100">
        <v>0.8</v>
      </c>
      <c r="L57" s="100">
        <v>187.20000000000002</v>
      </c>
      <c r="M57" s="100">
        <v>55.2</v>
      </c>
      <c r="N57" s="100">
        <v>37.200000000000003</v>
      </c>
      <c r="O57" s="101">
        <v>144.4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220</v>
      </c>
      <c r="E58" s="100">
        <v>338</v>
      </c>
      <c r="F58" s="100">
        <v>0</v>
      </c>
      <c r="G58" s="100">
        <v>160.80000000000001</v>
      </c>
      <c r="H58" s="100">
        <v>0</v>
      </c>
      <c r="I58" s="100">
        <v>0</v>
      </c>
      <c r="J58" s="100">
        <v>0</v>
      </c>
      <c r="K58" s="100">
        <v>0</v>
      </c>
      <c r="L58" s="100">
        <v>181.8</v>
      </c>
      <c r="M58" s="100">
        <v>37.200000000000003</v>
      </c>
      <c r="N58" s="100">
        <v>37.800000000000004</v>
      </c>
      <c r="O58" s="101">
        <v>138.80000000000001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220</v>
      </c>
      <c r="E59" s="100">
        <v>328</v>
      </c>
      <c r="F59" s="100">
        <v>0</v>
      </c>
      <c r="G59" s="100">
        <v>150.80000000000001</v>
      </c>
      <c r="H59" s="100">
        <v>0</v>
      </c>
      <c r="I59" s="100">
        <v>0</v>
      </c>
      <c r="J59" s="100">
        <v>0</v>
      </c>
      <c r="K59" s="100">
        <v>0.8</v>
      </c>
      <c r="L59" s="100">
        <v>187.20000000000002</v>
      </c>
      <c r="M59" s="100">
        <v>28.8</v>
      </c>
      <c r="N59" s="100">
        <v>40.800000000000004</v>
      </c>
      <c r="O59" s="101">
        <v>138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212</v>
      </c>
      <c r="E60" s="100">
        <v>336</v>
      </c>
      <c r="F60" s="100">
        <v>0</v>
      </c>
      <c r="G60" s="100">
        <v>158.80000000000001</v>
      </c>
      <c r="H60" s="100">
        <v>0</v>
      </c>
      <c r="I60" s="100">
        <v>0</v>
      </c>
      <c r="J60" s="100">
        <v>0</v>
      </c>
      <c r="K60" s="100">
        <v>0.8</v>
      </c>
      <c r="L60" s="100">
        <v>181.8</v>
      </c>
      <c r="M60" s="100">
        <v>29.400000000000002</v>
      </c>
      <c r="N60" s="100">
        <v>37.200000000000003</v>
      </c>
      <c r="O60" s="101">
        <v>138.80000000000001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204</v>
      </c>
      <c r="E61" s="100">
        <v>316</v>
      </c>
      <c r="F61" s="100">
        <v>0</v>
      </c>
      <c r="G61" s="100">
        <v>146.4</v>
      </c>
      <c r="H61" s="100">
        <v>0</v>
      </c>
      <c r="I61" s="100">
        <v>0</v>
      </c>
      <c r="J61" s="100">
        <v>0</v>
      </c>
      <c r="K61" s="100">
        <v>1.6</v>
      </c>
      <c r="L61" s="100">
        <v>173.4</v>
      </c>
      <c r="M61" s="100">
        <v>29.400000000000002</v>
      </c>
      <c r="N61" s="100">
        <v>34.200000000000003</v>
      </c>
      <c r="O61" s="101">
        <v>137.20000000000002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206</v>
      </c>
      <c r="E62" s="100">
        <v>318</v>
      </c>
      <c r="F62" s="100">
        <v>0</v>
      </c>
      <c r="G62" s="100">
        <v>145.20000000000002</v>
      </c>
      <c r="H62" s="100">
        <v>0</v>
      </c>
      <c r="I62" s="100">
        <v>0</v>
      </c>
      <c r="J62" s="100">
        <v>0</v>
      </c>
      <c r="K62" s="100">
        <v>0.8</v>
      </c>
      <c r="L62" s="100">
        <v>175.20000000000002</v>
      </c>
      <c r="M62" s="100">
        <v>29.400000000000002</v>
      </c>
      <c r="N62" s="100">
        <v>33.6</v>
      </c>
      <c r="O62" s="101">
        <v>138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202</v>
      </c>
      <c r="E63" s="100">
        <v>312</v>
      </c>
      <c r="F63" s="100">
        <v>0</v>
      </c>
      <c r="G63" s="100">
        <v>148.4</v>
      </c>
      <c r="H63" s="100">
        <v>0</v>
      </c>
      <c r="I63" s="100">
        <v>0</v>
      </c>
      <c r="J63" s="100">
        <v>0</v>
      </c>
      <c r="K63" s="100">
        <v>0.8</v>
      </c>
      <c r="L63" s="100">
        <v>169.8</v>
      </c>
      <c r="M63" s="100">
        <v>29.400000000000002</v>
      </c>
      <c r="N63" s="100">
        <v>33</v>
      </c>
      <c r="O63" s="101">
        <v>131.6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192</v>
      </c>
      <c r="E64" s="103">
        <v>308</v>
      </c>
      <c r="F64" s="103">
        <v>0</v>
      </c>
      <c r="G64" s="103">
        <v>146</v>
      </c>
      <c r="H64" s="103">
        <v>0.8</v>
      </c>
      <c r="I64" s="103">
        <v>0</v>
      </c>
      <c r="J64" s="103">
        <v>0</v>
      </c>
      <c r="K64" s="103">
        <v>0.8</v>
      </c>
      <c r="L64" s="103">
        <v>163.80000000000001</v>
      </c>
      <c r="M64" s="103">
        <v>25.8</v>
      </c>
      <c r="N64" s="103">
        <v>32.4</v>
      </c>
      <c r="O64" s="104">
        <v>127.60000000000001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5148</v>
      </c>
      <c r="E65" s="91">
        <v>8130</v>
      </c>
      <c r="F65" s="91">
        <v>0</v>
      </c>
      <c r="G65" s="91">
        <v>4092.8</v>
      </c>
      <c r="H65" s="91">
        <v>2.4000000000000004</v>
      </c>
      <c r="I65" s="91">
        <v>0</v>
      </c>
      <c r="J65" s="91">
        <v>0</v>
      </c>
      <c r="K65" s="91">
        <v>19.20000000000001</v>
      </c>
      <c r="L65" s="91">
        <v>4225.8</v>
      </c>
      <c r="M65" s="91">
        <v>881.39999999999986</v>
      </c>
      <c r="N65" s="91">
        <v>863.40000000000009</v>
      </c>
      <c r="O65" s="91">
        <v>3152.8</v>
      </c>
    </row>
    <row r="70" spans="1:15" ht="18" x14ac:dyDescent="0.25">
      <c r="A70" s="133" t="s">
        <v>83</v>
      </c>
      <c r="B70" s="133"/>
      <c r="C70" s="133"/>
      <c r="D70" s="133"/>
      <c r="E70" s="133"/>
      <c r="F70" s="133"/>
      <c r="G70" s="133"/>
      <c r="H70" s="133"/>
      <c r="I70" s="133"/>
      <c r="J70" s="112"/>
      <c r="K70" s="112"/>
    </row>
    <row r="71" spans="1:15" ht="18.75" thickBot="1" x14ac:dyDescent="0.3">
      <c r="A71" s="134" t="s">
        <v>55</v>
      </c>
      <c r="B71" s="135"/>
      <c r="C71" s="135"/>
      <c r="D71" s="135"/>
      <c r="E71" s="135"/>
      <c r="F71" s="81"/>
      <c r="G71" s="134" t="s">
        <v>56</v>
      </c>
      <c r="H71" s="135"/>
      <c r="I71" s="135"/>
      <c r="J71" s="135"/>
      <c r="K71" s="135"/>
    </row>
    <row r="72" spans="1:15" ht="13.5" thickBot="1" x14ac:dyDescent="0.25">
      <c r="A72" s="136" t="s">
        <v>57</v>
      </c>
      <c r="B72" s="137"/>
      <c r="C72" s="113" t="s">
        <v>58</v>
      </c>
      <c r="D72" s="113" t="s">
        <v>59</v>
      </c>
      <c r="E72" s="113" t="s">
        <v>60</v>
      </c>
      <c r="F72" s="114"/>
      <c r="G72" s="136" t="s">
        <v>57</v>
      </c>
      <c r="H72" s="137"/>
      <c r="I72" s="113" t="s">
        <v>58</v>
      </c>
      <c r="J72" s="113" t="s">
        <v>59</v>
      </c>
      <c r="K72" s="113" t="s">
        <v>60</v>
      </c>
    </row>
    <row r="73" spans="1:15" ht="38.25" x14ac:dyDescent="0.2">
      <c r="A73" s="115" t="s">
        <v>61</v>
      </c>
      <c r="B73" s="116" t="s">
        <v>62</v>
      </c>
      <c r="C73" s="117">
        <v>10000</v>
      </c>
      <c r="D73" s="117">
        <v>10000</v>
      </c>
      <c r="E73" s="117">
        <v>10000</v>
      </c>
      <c r="F73" s="114"/>
      <c r="G73" s="115" t="s">
        <v>61</v>
      </c>
      <c r="H73" s="116" t="s">
        <v>62</v>
      </c>
      <c r="I73" s="117">
        <v>10000</v>
      </c>
      <c r="J73" s="117">
        <v>10000</v>
      </c>
      <c r="K73" s="117">
        <v>10000</v>
      </c>
    </row>
    <row r="74" spans="1:15" ht="38.25" x14ac:dyDescent="0.2">
      <c r="A74" s="118" t="s">
        <v>63</v>
      </c>
      <c r="B74" s="119" t="s">
        <v>64</v>
      </c>
      <c r="C74" s="120">
        <v>16.8</v>
      </c>
      <c r="D74" s="120">
        <v>16.8</v>
      </c>
      <c r="E74" s="120">
        <v>16.8</v>
      </c>
      <c r="F74" s="114"/>
      <c r="G74" s="118" t="s">
        <v>63</v>
      </c>
      <c r="H74" s="119" t="s">
        <v>64</v>
      </c>
      <c r="I74" s="120">
        <v>17.100000000000001</v>
      </c>
      <c r="J74" s="120">
        <v>17.100000000000001</v>
      </c>
      <c r="K74" s="120">
        <v>17.100000000000001</v>
      </c>
    </row>
    <row r="75" spans="1:15" ht="38.25" x14ac:dyDescent="0.2">
      <c r="A75" s="118" t="s">
        <v>65</v>
      </c>
      <c r="B75" s="119" t="s">
        <v>66</v>
      </c>
      <c r="C75" s="120">
        <v>64</v>
      </c>
      <c r="D75" s="120">
        <v>64</v>
      </c>
      <c r="E75" s="120">
        <v>64</v>
      </c>
      <c r="F75" s="121"/>
      <c r="G75" s="118" t="s">
        <v>65</v>
      </c>
      <c r="H75" s="119" t="s">
        <v>66</v>
      </c>
      <c r="I75" s="120">
        <v>59.8</v>
      </c>
      <c r="J75" s="120">
        <v>59.8</v>
      </c>
      <c r="K75" s="120">
        <v>59.8</v>
      </c>
    </row>
    <row r="76" spans="1:15" ht="38.25" x14ac:dyDescent="0.2">
      <c r="A76" s="118" t="s">
        <v>67</v>
      </c>
      <c r="B76" s="119" t="s">
        <v>68</v>
      </c>
      <c r="C76" s="120">
        <v>0.67</v>
      </c>
      <c r="D76" s="120">
        <v>0.67</v>
      </c>
      <c r="E76" s="120">
        <v>0.67</v>
      </c>
      <c r="F76" s="121"/>
      <c r="G76" s="118" t="s">
        <v>67</v>
      </c>
      <c r="H76" s="119" t="s">
        <v>68</v>
      </c>
      <c r="I76" s="120">
        <v>0.79</v>
      </c>
      <c r="J76" s="120">
        <v>0.79</v>
      </c>
      <c r="K76" s="120">
        <v>0.79</v>
      </c>
    </row>
    <row r="77" spans="1:15" ht="51" x14ac:dyDescent="0.2">
      <c r="A77" s="118" t="s">
        <v>69</v>
      </c>
      <c r="B77" s="119" t="s">
        <v>70</v>
      </c>
      <c r="C77" s="120">
        <v>11</v>
      </c>
      <c r="D77" s="120">
        <v>11</v>
      </c>
      <c r="E77" s="120">
        <v>11</v>
      </c>
      <c r="F77" s="121"/>
      <c r="G77" s="118" t="s">
        <v>69</v>
      </c>
      <c r="H77" s="119" t="s">
        <v>70</v>
      </c>
      <c r="I77" s="120">
        <v>10.9</v>
      </c>
      <c r="J77" s="120">
        <v>10.9</v>
      </c>
      <c r="K77" s="120">
        <v>10.9</v>
      </c>
      <c r="L77" s="45" t="s">
        <v>58</v>
      </c>
      <c r="M77" s="45" t="s">
        <v>59</v>
      </c>
      <c r="N77" s="45" t="s">
        <v>60</v>
      </c>
    </row>
    <row r="78" spans="1:15" x14ac:dyDescent="0.2">
      <c r="A78" s="138" t="s">
        <v>71</v>
      </c>
      <c r="B78" s="119" t="s">
        <v>72</v>
      </c>
      <c r="C78" s="122">
        <f>D10</f>
        <v>1138</v>
      </c>
      <c r="D78" s="122">
        <f>D15</f>
        <v>1364</v>
      </c>
      <c r="E78" s="122">
        <f>D24</f>
        <v>1520</v>
      </c>
      <c r="F78" s="121"/>
      <c r="G78" s="138" t="s">
        <v>71</v>
      </c>
      <c r="H78" s="119" t="s">
        <v>72</v>
      </c>
      <c r="I78" s="123">
        <f>E10</f>
        <v>758</v>
      </c>
      <c r="J78" s="122">
        <f>E15</f>
        <v>1246</v>
      </c>
      <c r="K78" s="122">
        <f>E24</f>
        <v>1222</v>
      </c>
      <c r="L78" s="105">
        <f t="shared" ref="L78:N79" si="1">(C78+I78)/1000</f>
        <v>1.8959999999999999</v>
      </c>
      <c r="M78" s="105">
        <f t="shared" si="1"/>
        <v>2.61</v>
      </c>
      <c r="N78" s="105">
        <f t="shared" si="1"/>
        <v>2.742</v>
      </c>
      <c r="O78" s="124" t="s">
        <v>73</v>
      </c>
    </row>
    <row r="79" spans="1:15" x14ac:dyDescent="0.2">
      <c r="A79" s="139"/>
      <c r="B79" s="119" t="s">
        <v>74</v>
      </c>
      <c r="C79" s="122">
        <f>D44</f>
        <v>188</v>
      </c>
      <c r="D79" s="122">
        <f>D49</f>
        <v>248</v>
      </c>
      <c r="E79" s="122">
        <f>D58</f>
        <v>220</v>
      </c>
      <c r="F79" s="121"/>
      <c r="G79" s="139"/>
      <c r="H79" s="119" t="s">
        <v>74</v>
      </c>
      <c r="I79" s="122">
        <f>E44</f>
        <v>310</v>
      </c>
      <c r="J79" s="122">
        <f>E49</f>
        <v>428</v>
      </c>
      <c r="K79" s="122">
        <f>E58</f>
        <v>338</v>
      </c>
      <c r="L79" s="105">
        <f t="shared" si="1"/>
        <v>0.498</v>
      </c>
      <c r="M79" s="105">
        <f t="shared" si="1"/>
        <v>0.67600000000000005</v>
      </c>
      <c r="N79" s="105">
        <f t="shared" si="1"/>
        <v>0.55800000000000005</v>
      </c>
      <c r="O79" s="124" t="s">
        <v>75</v>
      </c>
    </row>
    <row r="80" spans="1:15" x14ac:dyDescent="0.2">
      <c r="A80" s="140"/>
      <c r="B80" s="119" t="s">
        <v>76</v>
      </c>
      <c r="C80" s="125">
        <f>SQRT(C78^2+C79^2)</f>
        <v>1153.4244665343283</v>
      </c>
      <c r="D80" s="125">
        <f>SQRT(D78^2+D79^2)</f>
        <v>1386.3621460498696</v>
      </c>
      <c r="E80" s="125">
        <f>SQRT(E78^2+E79^2)</f>
        <v>1535.8385331798393</v>
      </c>
      <c r="F80" s="121"/>
      <c r="G80" s="140"/>
      <c r="H80" s="119" t="s">
        <v>76</v>
      </c>
      <c r="I80" s="125">
        <f>SQRT(I78^2+I79^2)</f>
        <v>818.94077929970001</v>
      </c>
      <c r="J80" s="125">
        <f>SQRT(J78^2+J79^2)</f>
        <v>1317.4596768022921</v>
      </c>
      <c r="K80" s="125">
        <f>SQRT(K78^2+K79^2)</f>
        <v>1267.8832753846073</v>
      </c>
    </row>
    <row r="81" spans="1:11" ht="39" thickBot="1" x14ac:dyDescent="0.25">
      <c r="A81" s="126" t="s">
        <v>77</v>
      </c>
      <c r="B81" s="127" t="s">
        <v>78</v>
      </c>
      <c r="C81" s="128">
        <f>C80/C73</f>
        <v>0.11534244665343284</v>
      </c>
      <c r="D81" s="128">
        <f>D80/D73</f>
        <v>0.13863621460498696</v>
      </c>
      <c r="E81" s="128">
        <f>E80/E73</f>
        <v>0.15358385331798394</v>
      </c>
      <c r="F81" s="121"/>
      <c r="G81" s="126" t="s">
        <v>77</v>
      </c>
      <c r="H81" s="127" t="s">
        <v>78</v>
      </c>
      <c r="I81" s="128">
        <f>I80/I73</f>
        <v>8.1894077929969999E-2</v>
      </c>
      <c r="J81" s="128">
        <f>J80/J73</f>
        <v>0.1317459676802292</v>
      </c>
      <c r="K81" s="128">
        <f>K80/K73</f>
        <v>0.12678832753846073</v>
      </c>
    </row>
    <row r="82" spans="1:11" ht="38.25" x14ac:dyDescent="0.2">
      <c r="A82" s="115" t="s">
        <v>79</v>
      </c>
      <c r="B82" s="116" t="s">
        <v>80</v>
      </c>
      <c r="C82" s="129">
        <f>C75*C81^2+C74</f>
        <v>17.65144832</v>
      </c>
      <c r="D82" s="129">
        <f>D75*D81^2+D74</f>
        <v>18.030080000000002</v>
      </c>
      <c r="E82" s="129">
        <f>E75*E81^2+E74</f>
        <v>18.309632000000001</v>
      </c>
      <c r="F82" s="121"/>
      <c r="G82" s="115" t="s">
        <v>79</v>
      </c>
      <c r="H82" s="116" t="s">
        <v>80</v>
      </c>
      <c r="I82" s="129">
        <f>I75*I81^2+I74</f>
        <v>17.501057072000002</v>
      </c>
      <c r="J82" s="129">
        <f>J75*J81^2+J74</f>
        <v>18.137948600000001</v>
      </c>
      <c r="K82" s="129">
        <f>K75*K81^2+K74</f>
        <v>18.061301744000001</v>
      </c>
    </row>
    <row r="83" spans="1:11" ht="51.75" thickBot="1" x14ac:dyDescent="0.25">
      <c r="A83" s="130" t="s">
        <v>81</v>
      </c>
      <c r="B83" s="131" t="s">
        <v>82</v>
      </c>
      <c r="C83" s="132">
        <f>(C77*C81^2+C76)/100*C73</f>
        <v>81.634268000000006</v>
      </c>
      <c r="D83" s="132">
        <f>(D77*D81^2+D76)/100*D73</f>
        <v>88.141999999999996</v>
      </c>
      <c r="E83" s="132">
        <f>(E77*E81^2+E76)/100*E73</f>
        <v>92.94680000000001</v>
      </c>
      <c r="F83" s="121"/>
      <c r="G83" s="130" t="s">
        <v>81</v>
      </c>
      <c r="H83" s="131" t="s">
        <v>82</v>
      </c>
      <c r="I83" s="132">
        <f>(I77*I81^2+I76)/100*I73</f>
        <v>86.310237600000008</v>
      </c>
      <c r="J83" s="132">
        <f>(J77*J81^2+J76)/100*J73</f>
        <v>97.919129999999996</v>
      </c>
      <c r="K83" s="132">
        <f>(K77*K81^2+K76)/100*K73</f>
        <v>96.522055199999997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Загородная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2022-01-17T08:58:37Z</dcterms:modified>
</cp:coreProperties>
</file>